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arrouseles-taller-claude\Linkedin\"/>
    </mc:Choice>
  </mc:AlternateContent>
  <xr:revisionPtr revIDLastSave="0" documentId="8_{CBEB8AB2-3BBF-4E4A-B820-F8DF0251C65A}" xr6:coauthVersionLast="47" xr6:coauthVersionMax="47" xr10:uidLastSave="{00000000-0000-0000-0000-000000000000}"/>
  <bookViews>
    <workbookView xWindow="-28920" yWindow="-15" windowWidth="29040" windowHeight="15720" xr2:uid="{91B619F2-E146-4889-964D-13FF8422F1FC}"/>
  </bookViews>
  <sheets>
    <sheet name="Suivi" sheetId="1" r:id="rId1"/>
    <sheet name="Modèles de mails" sheetId="2" r:id="rId2"/>
    <sheet name="Mode d'emploi" sheetId="3" r:id="rId3"/>
  </sheets>
  <definedNames>
    <definedName name="_xlnm.Print_Titles" localSheetId="0">Suivi!$11:$11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2" l="1"/>
  <c r="C23" i="2"/>
  <c r="C6" i="2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J15" i="1"/>
  <c r="J16" i="1"/>
  <c r="R16" i="1" s="1"/>
  <c r="J17" i="1"/>
  <c r="R17" i="1" s="1"/>
  <c r="J18" i="1"/>
  <c r="R18" i="1" s="1"/>
  <c r="J19" i="1"/>
  <c r="R19" i="1" s="1"/>
  <c r="J20" i="1"/>
  <c r="R20" i="1" s="1"/>
  <c r="J21" i="1"/>
  <c r="R21" i="1" s="1"/>
  <c r="J22" i="1"/>
  <c r="R22" i="1" s="1"/>
  <c r="J23" i="1"/>
  <c r="R23" i="1" s="1"/>
  <c r="J24" i="1"/>
  <c r="R24" i="1" s="1"/>
  <c r="J25" i="1"/>
  <c r="R25" i="1" s="1"/>
  <c r="J26" i="1"/>
  <c r="R26" i="1" s="1"/>
  <c r="J27" i="1"/>
  <c r="R27" i="1" s="1"/>
  <c r="J28" i="1"/>
  <c r="R28" i="1" s="1"/>
  <c r="J29" i="1"/>
  <c r="R29" i="1" s="1"/>
  <c r="J30" i="1"/>
  <c r="R30" i="1" s="1"/>
  <c r="J31" i="1"/>
  <c r="R31" i="1" s="1"/>
  <c r="J32" i="1"/>
  <c r="R32" i="1" s="1"/>
  <c r="J33" i="1"/>
  <c r="R33" i="1" s="1"/>
  <c r="J34" i="1"/>
  <c r="R34" i="1" s="1"/>
  <c r="J35" i="1"/>
  <c r="R35" i="1" s="1"/>
  <c r="J36" i="1"/>
  <c r="R36" i="1" s="1"/>
  <c r="J37" i="1"/>
  <c r="R37" i="1" s="1"/>
  <c r="J38" i="1"/>
  <c r="R38" i="1" s="1"/>
  <c r="J39" i="1"/>
  <c r="R39" i="1" s="1"/>
  <c r="J40" i="1"/>
  <c r="R40" i="1" s="1"/>
  <c r="J41" i="1"/>
  <c r="R41" i="1" s="1"/>
  <c r="J42" i="1"/>
  <c r="R42" i="1" s="1"/>
  <c r="J43" i="1"/>
  <c r="R43" i="1" s="1"/>
  <c r="J44" i="1"/>
  <c r="R44" i="1" s="1"/>
  <c r="J45" i="1"/>
  <c r="R45" i="1" s="1"/>
  <c r="J46" i="1"/>
  <c r="R46" i="1" s="1"/>
  <c r="J47" i="1"/>
  <c r="R47" i="1" s="1"/>
  <c r="J48" i="1"/>
  <c r="R48" i="1" s="1"/>
  <c r="J49" i="1"/>
  <c r="R49" i="1" s="1"/>
  <c r="J50" i="1"/>
  <c r="R50" i="1" s="1"/>
  <c r="J51" i="1"/>
  <c r="R51" i="1" s="1"/>
  <c r="J52" i="1"/>
  <c r="R52" i="1" s="1"/>
  <c r="J53" i="1"/>
  <c r="R53" i="1" s="1"/>
  <c r="J54" i="1"/>
  <c r="R54" i="1" s="1"/>
  <c r="J55" i="1"/>
  <c r="R55" i="1" s="1"/>
  <c r="J56" i="1"/>
  <c r="R56" i="1" s="1"/>
  <c r="J57" i="1"/>
  <c r="R57" i="1" s="1"/>
  <c r="J58" i="1"/>
  <c r="R58" i="1" s="1"/>
  <c r="J59" i="1"/>
  <c r="R59" i="1" s="1"/>
  <c r="J60" i="1"/>
  <c r="R60" i="1" s="1"/>
  <c r="J61" i="1"/>
  <c r="R61" i="1" s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P7" i="1"/>
  <c r="N14" i="1" l="1"/>
  <c r="M14" i="1"/>
  <c r="L14" i="1"/>
  <c r="J14" i="1"/>
  <c r="N13" i="1"/>
  <c r="M13" i="1"/>
  <c r="L13" i="1"/>
  <c r="J13" i="1"/>
  <c r="N12" i="1"/>
  <c r="M12" i="1"/>
  <c r="L12" i="1"/>
  <c r="J12" i="1"/>
  <c r="R15" i="1"/>
  <c r="K15" i="1"/>
  <c r="Q15" i="1"/>
  <c r="K16" i="1"/>
  <c r="Q16" i="1"/>
  <c r="K17" i="1"/>
  <c r="Q17" i="1"/>
  <c r="K18" i="1"/>
  <c r="Q18" i="1"/>
  <c r="K19" i="1"/>
  <c r="Q19" i="1"/>
  <c r="K20" i="1"/>
  <c r="Q20" i="1"/>
  <c r="K21" i="1"/>
  <c r="Q21" i="1"/>
  <c r="K22" i="1"/>
  <c r="Q22" i="1"/>
  <c r="K23" i="1"/>
  <c r="Q23" i="1"/>
  <c r="K24" i="1"/>
  <c r="Q24" i="1"/>
  <c r="K25" i="1"/>
  <c r="Q25" i="1"/>
  <c r="K26" i="1"/>
  <c r="Q26" i="1"/>
  <c r="K27" i="1"/>
  <c r="Q27" i="1"/>
  <c r="K28" i="1"/>
  <c r="Q28" i="1"/>
  <c r="K29" i="1"/>
  <c r="Q29" i="1"/>
  <c r="K30" i="1"/>
  <c r="Q30" i="1"/>
  <c r="K31" i="1"/>
  <c r="Q31" i="1"/>
  <c r="K32" i="1"/>
  <c r="Q32" i="1"/>
  <c r="K33" i="1"/>
  <c r="Q33" i="1"/>
  <c r="K34" i="1"/>
  <c r="Q34" i="1"/>
  <c r="K35" i="1"/>
  <c r="Q35" i="1"/>
  <c r="K36" i="1"/>
  <c r="Q36" i="1"/>
  <c r="K37" i="1"/>
  <c r="Q37" i="1"/>
  <c r="K38" i="1"/>
  <c r="Q38" i="1"/>
  <c r="K39" i="1"/>
  <c r="Q39" i="1"/>
  <c r="K40" i="1"/>
  <c r="Q40" i="1"/>
  <c r="K41" i="1"/>
  <c r="Q41" i="1"/>
  <c r="K42" i="1"/>
  <c r="Q42" i="1"/>
  <c r="K43" i="1"/>
  <c r="Q43" i="1"/>
  <c r="K44" i="1"/>
  <c r="Q44" i="1"/>
  <c r="K45" i="1"/>
  <c r="Q45" i="1"/>
  <c r="K46" i="1"/>
  <c r="Q46" i="1"/>
  <c r="K47" i="1"/>
  <c r="Q47" i="1"/>
  <c r="K48" i="1"/>
  <c r="Q48" i="1"/>
  <c r="K49" i="1"/>
  <c r="Q49" i="1"/>
  <c r="K50" i="1"/>
  <c r="Q50" i="1"/>
  <c r="K51" i="1"/>
  <c r="Q51" i="1"/>
  <c r="K52" i="1"/>
  <c r="Q52" i="1"/>
  <c r="K53" i="1"/>
  <c r="Q53" i="1"/>
  <c r="K54" i="1"/>
  <c r="Q54" i="1"/>
  <c r="K55" i="1"/>
  <c r="Q55" i="1"/>
  <c r="K56" i="1"/>
  <c r="Q56" i="1"/>
  <c r="K57" i="1"/>
  <c r="Q57" i="1"/>
  <c r="K58" i="1"/>
  <c r="Q58" i="1"/>
  <c r="K59" i="1"/>
  <c r="Q59" i="1"/>
  <c r="K60" i="1"/>
  <c r="Q60" i="1"/>
  <c r="K61" i="1"/>
  <c r="Q61" i="1"/>
  <c r="R14" i="1" l="1"/>
  <c r="Q14" i="1"/>
  <c r="K14" i="1"/>
  <c r="A7" i="1"/>
  <c r="B7" i="1"/>
  <c r="C7" i="1"/>
  <c r="R13" i="1"/>
  <c r="K13" i="1"/>
  <c r="Q13" i="1" s="1"/>
  <c r="R12" i="1"/>
  <c r="G7" i="1"/>
  <c r="K12" i="1"/>
  <c r="Q12" i="1"/>
  <c r="E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G11" authorId="0" shapeId="0" xr:uid="{3B2A9767-410C-4482-80C1-4A859EC5AD63}">
      <text>
        <r>
          <rPr>
            <b/>
            <sz val="9"/>
            <color indexed="81"/>
            <rFont val="Tahoma"/>
            <family val="2"/>
          </rPr>
          <t>Laissez vide pour appliquer le délai par défaut (réglage en haut, 30 jours).</t>
        </r>
      </text>
    </comment>
  </commentList>
</comments>
</file>

<file path=xl/sharedStrings.xml><?xml version="1.0" encoding="utf-8"?>
<sst xmlns="http://schemas.openxmlformats.org/spreadsheetml/2006/main" count="119" uniqueCount="102">
  <si>
    <t>Mon tableau de relances</t>
  </si>
  <si>
    <t>Suivez vos factures et relancez au bon moment. Ordina Pilotage, votre métier, ma gestion.</t>
  </si>
  <si>
    <t>TABLEAU DE BORD</t>
  </si>
  <si>
    <t>VOS RÉGLAGES (MODIFIABLES)</t>
  </si>
  <si>
    <t>AUJOURD'HUI</t>
  </si>
  <si>
    <t>Total à encaisser</t>
  </si>
  <si>
    <t>Dont en retard</t>
  </si>
  <si>
    <t>Factures en retard</t>
  </si>
  <si>
    <t>Relances à envoyer</t>
  </si>
  <si>
    <t>Déjà encaissé</t>
  </si>
  <si>
    <t>Délai de paiement</t>
  </si>
  <si>
    <t>1re relance</t>
  </si>
  <si>
    <t>2e relance</t>
  </si>
  <si>
    <t>Dernier rappel</t>
  </si>
  <si>
    <t>Date du jour</t>
  </si>
  <si>
    <t>après la facture</t>
  </si>
  <si>
    <t>après l'échéance</t>
  </si>
  <si>
    <t>À remplir</t>
  </si>
  <si>
    <t>Remplissez seulement les cellules bleues. Le reste se calcule tout seul. Mode d'emploi complet dans le 3e onglet.</t>
  </si>
  <si>
    <t>Client</t>
  </si>
  <si>
    <t>E-mail</t>
  </si>
  <si>
    <t>Téléphone</t>
  </si>
  <si>
    <t>N° de facture</t>
  </si>
  <si>
    <t>Date de facture</t>
  </si>
  <si>
    <t>Montant (CHF)</t>
  </si>
  <si>
    <t>Délai de paiement (jours)</t>
  </si>
  <si>
    <t>Échéance</t>
  </si>
  <si>
    <t>Date de paiement</t>
  </si>
  <si>
    <t>Statut</t>
  </si>
  <si>
    <t>Jours de retard</t>
  </si>
  <si>
    <t>1re relance (amicale)</t>
  </si>
  <si>
    <t>2e relance (ferme)</t>
  </si>
  <si>
    <t>Relance envoyée</t>
  </si>
  <si>
    <t>Envoyée le</t>
  </si>
  <si>
    <t>Prochaine action</t>
  </si>
  <si>
    <t>À faire le</t>
  </si>
  <si>
    <t>Notes</t>
  </si>
  <si>
    <t>Exemple : Garage des Vignes Sàrl</t>
  </si>
  <si>
    <t>compta@exemple.ch</t>
  </si>
  <si>
    <t>079 000 00 01</t>
  </si>
  <si>
    <t>F-2026-041</t>
  </si>
  <si>
    <t>Ligne d'exemple, à effacer</t>
  </si>
  <si>
    <t>Exemple : Atelier Martin</t>
  </si>
  <si>
    <t>info@exemple.ch</t>
  </si>
  <si>
    <t>079 000 00 02</t>
  </si>
  <si>
    <t>F-2026-052</t>
  </si>
  <si>
    <t>Relancé par mail, pas de réponse</t>
  </si>
  <si>
    <t>Exemple : Cabinet Rochat</t>
  </si>
  <si>
    <t>contact@exemple.ch</t>
  </si>
  <si>
    <t>079 000 00 03</t>
  </si>
  <si>
    <t>F-2026-063</t>
  </si>
  <si>
    <t>Mes trois modèles de relance</t>
  </si>
  <si>
    <t>Remplacez les éléments [entre crochets], sélectionnez les lignes du message, copiez, puis collez dans votre messagerie.</t>
  </si>
  <si>
    <t>1.  La relance amicale</t>
  </si>
  <si>
    <t>Quand</t>
  </si>
  <si>
    <t>Objet</t>
  </si>
  <si>
    <t>Facture [n°] : en attente de régularisation</t>
  </si>
  <si>
    <t>Message</t>
  </si>
  <si>
    <t>Bonjour [Prénom Nom],</t>
  </si>
  <si>
    <t>Sauf erreur de ma part, je n'ai pas encore reçu le règlement de la facture [n°] du [date de facture], d'un montant de CHF [montant], arrivée à échéance le [date d'échéance].</t>
  </si>
  <si>
    <t>Il s'agit sans doute d'un simple oubli. Si le paiement est déjà parti, merci de ne pas tenir compte de ce message.</t>
  </si>
  <si>
    <t>Je vous joins la facture pour plus de facilité. Je reste à votre disposition pour toute question.</t>
  </si>
  <si>
    <t>Belle journée,</t>
  </si>
  <si>
    <t>[Votre prénom et nom]</t>
  </si>
  <si>
    <t>[Votre entreprise] · [Votre téléphone]</t>
  </si>
  <si>
    <t>Mon conseil</t>
  </si>
  <si>
    <t>Envoyez-la sans attendre. Juste après l'échéance, c'est souvent un oubli, et un message court et cordial suffit.</t>
  </si>
  <si>
    <t>2.  La relance ferme</t>
  </si>
  <si>
    <t>Facture [n°] : deuxième rappel</t>
  </si>
  <si>
    <t>Je reviens vers vous au sujet de la facture [n°] du [date de facture], d'un montant de CHF [montant]. Elle était payable au [date d'échéance] et je n'ai pas encore reçu le règlement, malgré mon message du [date de la 1re relance].</t>
  </si>
  <si>
    <t>Je vous remercie de procéder au paiement d'ici le [date limite].</t>
  </si>
  <si>
    <t>Si quelque chose bloque, une question sur la facture ou une trésorerie plus tendue en ce moment, dites-le-moi simplement. Nous trouverons une solution ensemble, par exemple un paiement en plusieurs fois.</t>
  </si>
  <si>
    <t>Vous trouverez à nouveau la facture en pièce jointe.</t>
  </si>
  <si>
    <t>Meilleures salutations,</t>
  </si>
  <si>
    <t>Ouvrez la porte avant qu'on vous la demande. Un client gêné répond plus vite quand il sait qu'une solution est possible.</t>
  </si>
  <si>
    <t>3.  Le dernier rappel</t>
  </si>
  <si>
    <t>Dernier rappel : facture [n°] de CHF [montant]</t>
  </si>
  <si>
    <t>Malgré mes messages du [date de la 1re relance] et du [date de la 2e relance], la facture [n°] du [date de facture], d'un montant de CHF [montant], n'est toujours pas régularisée.</t>
  </si>
  <si>
    <t>Je vous demande de verser ce montant au plus tard le [date limite].</t>
  </si>
  <si>
    <t>Sans paiement ni nouvelles de votre part d'ici là, je devrai donner une autre suite à ce dossier. Je préfère de loin que nous trouvions une issue ensemble : vous pouvez me joindre directement au [votre téléphone].</t>
  </si>
  <si>
    <t>Avant ce mail, décrochez votre téléphone. Une vraie conversation débloque souvent ce que deux e-mails n'ont pas réglé.</t>
  </si>
  <si>
    <t>Mode d'emploi</t>
  </si>
  <si>
    <t>Cinq minutes par semaine suffisent. Voici comment faire.</t>
  </si>
  <si>
    <t>Commencez par vos réglages, en haut de l'onglet Suivi : votre délai de paiement habituel et vos délais de relance. Par défaut : 30 jours pour payer, puis une relance 3, 15 et 30 jours après l'échéance.</t>
  </si>
  <si>
    <t>Une ligne par facture. Remplissez seulement les cellules bleues : client, coordonnées, numéro, date et montant. Laissez le délai vide si c'est votre délai habituel.</t>
  </si>
  <si>
    <t>Le reste se calcule tout seul : l'échéance, le statut, les jours de retard, les dates de relance et la prochaine action.</t>
  </si>
  <si>
    <t>Une fois par semaine, regardez la colonne « Prochaine action ». Quand une relance est à envoyer, prenez le modèle qui correspond dans l'onglet Modèles de mails.</t>
  </si>
  <si>
    <t>Après l'envoi, choisissez la relance dans la colonne « Relance envoyée » et notez la date. La prochaine action se met à jour.</t>
  </si>
  <si>
    <t>Dès que le client paie, notez la date de paiement. La ligne passe en « Payée » et sort du total à encaisser.</t>
  </si>
  <si>
    <t>LES STATUTS</t>
  </si>
  <si>
    <r>
      <t>À venir</t>
    </r>
    <r>
      <rPr>
        <sz val="10"/>
        <color rgb="FF5F7161"/>
        <rFont val="Montserrat"/>
      </rPr>
      <t xml:space="preserve"> : L'échéance n'est pas encore passée. Rien à faire.</t>
    </r>
  </si>
  <si>
    <r>
      <t>En retard</t>
    </r>
    <r>
      <rPr>
        <sz val="10"/>
        <color rgb="FF9A4A3A"/>
        <rFont val="Montserrat"/>
      </rPr>
      <t xml:space="preserve"> : L'échéance est passée et la date de paiement est vide.</t>
    </r>
  </si>
  <si>
    <r>
      <t>Payée</t>
    </r>
    <r>
      <rPr>
        <sz val="10"/>
        <color rgb="FF5F7161"/>
        <rFont val="Montserrat"/>
      </rPr>
      <t xml:space="preserve"> : Une date de paiement est inscrite.</t>
    </r>
  </si>
  <si>
    <t>BON À SAVOIR</t>
  </si>
  <si>
    <t>Les 3 lignes d'exemple : sélectionnez leurs cellules bleues et appuyez sur la touche Suppr. Les formules restent en place.</t>
  </si>
  <si>
    <t>Le tableau compte 50 lignes. Pour en ajouter, copiez la dernière ligne et collez-la juste en dessous : le tableau de bord la prendra en compte.</t>
  </si>
  <si>
    <t>Saisissez les dates au format 15.10.2026 et les montants sans « CHF ».</t>
  </si>
  <si>
    <t>Le fichier fonctionne avec Excel, Google Sheets et Numbers.</t>
  </si>
  <si>
    <t>Ce tableau vous est offert par Paloma Morales, Ordina Pilotage, à Gland.</t>
  </si>
  <si>
    <t>Gestion administrative et financière pour PME familiales et indépendants, sur La Côte et dans le canton de Vaud.</t>
  </si>
  <si>
    <t>Envie de faire le point sur la gestion de votre entreprise ? Réservez un appel gratuit de 30 minutes</t>
  </si>
  <si>
    <t>ordina-pilotage.ch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</si>
</sst>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CHF &quot;#,##0.00"/>
    <numFmt numFmtId="165" formatCode="dd\.mm\.yyyy"/>
    <numFmt numFmtId="166" formatCode="0&quot; jours&quot;"/>
    <numFmt numFmtId="167" formatCode="&quot;+&quot;0&quot; j&quot;"/>
  </numFmts>
  <fonts count="28" x14ac:knownFonts="1">
    <font>
      <sz val="10"/>
      <color rgb="FF2B2B2B"/>
      <name val="Montserrat"/>
    </font>
    <font>
      <i/>
      <sz val="24"/>
      <color rgb="FF5F7161"/>
      <name val="Playfair Display"/>
    </font>
    <font>
      <sz val="9"/>
      <color rgb="FF7E847C"/>
      <name val="Montserrat"/>
    </font>
    <font>
      <b/>
      <sz val="10"/>
      <color rgb="FF2B2B2B"/>
      <name val="Montserrat"/>
    </font>
    <font>
      <b/>
      <sz val="8"/>
      <color rgb="FF5F7161"/>
      <name val="Montserrat"/>
    </font>
    <font>
      <b/>
      <sz val="9"/>
      <color rgb="FFFFFFFF"/>
      <name val="Montserrat"/>
    </font>
    <font>
      <b/>
      <sz val="15"/>
      <color rgb="FF2B2B2B"/>
      <name val="Montserrat"/>
    </font>
    <font>
      <b/>
      <sz val="15"/>
      <color rgb="FF9A4A3A"/>
      <name val="Montserrat"/>
    </font>
    <font>
      <sz val="10"/>
      <color rgb="FF1F4E79"/>
      <name val="Montserrat"/>
    </font>
    <font>
      <b/>
      <sz val="14"/>
      <color rgb="FF1F4E79"/>
      <name val="Montserrat"/>
    </font>
    <font>
      <i/>
      <sz val="9"/>
      <color rgb="FF7E847C"/>
      <name val="Montserrat"/>
    </font>
    <font>
      <i/>
      <sz val="10"/>
      <color rgb="FF2B2B2B"/>
      <name val="Montserrat"/>
    </font>
    <font>
      <b/>
      <sz val="10"/>
      <color rgb="FF1F4E79"/>
      <name val="Montserrat"/>
    </font>
    <font>
      <b/>
      <sz val="9"/>
      <color indexed="81"/>
      <name val="Tahoma"/>
      <family val="2"/>
    </font>
    <font>
      <sz val="10"/>
      <color rgb="FF9A4A3A"/>
      <name val="Montserrat"/>
    </font>
    <font>
      <b/>
      <sz val="10"/>
      <color rgb="FF9A4A3A"/>
      <name val="Montserrat"/>
    </font>
    <font>
      <b/>
      <sz val="10"/>
      <color rgb="FF5F7161"/>
      <name val="Montserrat"/>
    </font>
    <font>
      <sz val="10"/>
      <color rgb="FF5F7161"/>
      <name val="Montserrat"/>
    </font>
    <font>
      <i/>
      <sz val="10"/>
      <color rgb="FF1F4E79"/>
      <name val="Montserrat"/>
    </font>
    <font>
      <b/>
      <i/>
      <sz val="10"/>
      <color rgb="FF2B2B2B"/>
      <name val="Montserrat"/>
    </font>
    <font>
      <b/>
      <sz val="12"/>
      <color rgb="FFFFFFFF"/>
      <name val="Montserrat"/>
    </font>
    <font>
      <i/>
      <sz val="11"/>
      <color rgb="FF5F7161"/>
      <name val="Playfair Display"/>
    </font>
    <font>
      <b/>
      <sz val="9"/>
      <color rgb="FF5F7161"/>
      <name val="Montserrat"/>
    </font>
    <font>
      <i/>
      <sz val="16"/>
      <color rgb="FFA6BBA5"/>
      <name val="Playfair Display"/>
    </font>
    <font>
      <i/>
      <sz val="13"/>
      <color rgb="FF5F7161"/>
      <name val="Playfair Display"/>
    </font>
    <font>
      <u/>
      <sz val="10"/>
      <color theme="10"/>
      <name val="Montserrat"/>
    </font>
    <font>
      <u/>
      <sz val="10"/>
      <color rgb="FF5F7161"/>
      <name val="Montserrat"/>
    </font>
    <font>
      <b/>
      <u/>
      <sz val="10"/>
      <color rgb="FF5F7161"/>
      <name val="Montserrat"/>
    </font>
  </fonts>
  <fills count="7">
    <fill>
      <patternFill patternType="none"/>
    </fill>
    <fill>
      <patternFill patternType="gray125"/>
    </fill>
    <fill>
      <patternFill patternType="solid">
        <fgColor rgb="FFF5EFE6"/>
        <bgColor indexed="64"/>
      </patternFill>
    </fill>
    <fill>
      <patternFill patternType="solid">
        <fgColor rgb="FF5F7161"/>
        <bgColor indexed="64"/>
      </patternFill>
    </fill>
    <fill>
      <patternFill patternType="solid">
        <fgColor rgb="FFDCEBF7"/>
        <bgColor indexed="64"/>
      </patternFill>
    </fill>
    <fill>
      <patternFill patternType="solid">
        <fgColor rgb="FFF6DDD3"/>
        <bgColor indexed="64"/>
      </patternFill>
    </fill>
    <fill>
      <patternFill patternType="solid">
        <fgColor rgb="FFDCE6DB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A6BBA5"/>
      </left>
      <right/>
      <top/>
      <bottom/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4" fillId="0" borderId="0" xfId="0" applyFo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166" fontId="9" fillId="4" borderId="1" xfId="0" applyNumberFormat="1" applyFont="1" applyFill="1" applyBorder="1" applyAlignment="1">
      <alignment horizontal="center"/>
    </xf>
    <xf numFmtId="167" fontId="9" fillId="4" borderId="1" xfId="0" applyNumberFormat="1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center"/>
    </xf>
    <xf numFmtId="0" fontId="2" fillId="0" borderId="0" xfId="0" applyFont="1"/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4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0" fontId="8" fillId="4" borderId="3" xfId="0" applyFont="1" applyFill="1" applyBorder="1" applyAlignment="1">
      <alignment vertical="center"/>
    </xf>
    <xf numFmtId="49" fontId="8" fillId="4" borderId="3" xfId="0" applyNumberFormat="1" applyFont="1" applyFill="1" applyBorder="1" applyAlignment="1">
      <alignment vertical="center"/>
    </xf>
    <xf numFmtId="49" fontId="8" fillId="4" borderId="3" xfId="0" applyNumberFormat="1" applyFont="1" applyFill="1" applyBorder="1" applyAlignment="1">
      <alignment horizontal="center" vertical="center"/>
    </xf>
    <xf numFmtId="165" fontId="8" fillId="4" borderId="3" xfId="0" applyNumberFormat="1" applyFont="1" applyFill="1" applyBorder="1" applyAlignment="1">
      <alignment horizontal="center" vertical="center"/>
    </xf>
    <xf numFmtId="4" fontId="8" fillId="4" borderId="3" xfId="0" applyNumberFormat="1" applyFont="1" applyFill="1" applyBorder="1" applyAlignment="1">
      <alignment horizontal="center" vertical="center"/>
    </xf>
    <xf numFmtId="1" fontId="8" fillId="4" borderId="3" xfId="0" applyNumberFormat="1" applyFont="1" applyFill="1" applyBorder="1" applyAlignment="1">
      <alignment horizontal="center" vertical="center"/>
    </xf>
    <xf numFmtId="165" fontId="0" fillId="0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vertical="center"/>
    </xf>
    <xf numFmtId="49" fontId="18" fillId="4" borderId="3" xfId="0" applyNumberFormat="1" applyFont="1" applyFill="1" applyBorder="1" applyAlignment="1">
      <alignment vertical="center"/>
    </xf>
    <xf numFmtId="49" fontId="18" fillId="4" borderId="3" xfId="0" applyNumberFormat="1" applyFont="1" applyFill="1" applyBorder="1" applyAlignment="1">
      <alignment horizontal="center" vertical="center"/>
    </xf>
    <xf numFmtId="165" fontId="18" fillId="4" borderId="3" xfId="0" applyNumberFormat="1" applyFont="1" applyFill="1" applyBorder="1" applyAlignment="1">
      <alignment horizontal="center" vertical="center"/>
    </xf>
    <xf numFmtId="4" fontId="18" fillId="4" borderId="3" xfId="0" applyNumberFormat="1" applyFont="1" applyFill="1" applyBorder="1" applyAlignment="1">
      <alignment horizontal="center" vertical="center"/>
    </xf>
    <xf numFmtId="1" fontId="18" fillId="4" borderId="3" xfId="0" applyNumberFormat="1" applyFont="1" applyFill="1" applyBorder="1" applyAlignment="1">
      <alignment horizontal="center" vertical="center"/>
    </xf>
    <xf numFmtId="165" fontId="11" fillId="0" borderId="3" xfId="0" applyNumberFormat="1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1" fontId="11" fillId="0" borderId="3" xfId="0" applyNumberFormat="1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1"/>
    </xf>
    <xf numFmtId="0" fontId="22" fillId="3" borderId="0" xfId="0" applyFont="1" applyFill="1" applyAlignment="1">
      <alignment horizontal="left" vertical="top"/>
    </xf>
    <xf numFmtId="0" fontId="22" fillId="0" borderId="0" xfId="0" applyFont="1" applyAlignment="1">
      <alignment vertical="top"/>
    </xf>
    <xf numFmtId="0" fontId="20" fillId="3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vertical="center"/>
    </xf>
    <xf numFmtId="0" fontId="0" fillId="2" borderId="4" xfId="0" applyFill="1" applyBorder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6" fillId="6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2" borderId="0" xfId="0" applyFont="1" applyFill="1" applyAlignment="1">
      <alignment vertical="center"/>
    </xf>
    <xf numFmtId="0" fontId="27" fillId="2" borderId="0" xfId="1" applyFont="1" applyFill="1" applyAlignment="1">
      <alignment vertical="center"/>
    </xf>
    <xf numFmtId="0" fontId="26" fillId="2" borderId="0" xfId="1" applyFont="1" applyFill="1" applyAlignment="1">
      <alignment vertical="center"/>
    </xf>
  </cellXfs>
  <cellStyles count="2">
    <cellStyle name="Lien hypertexte" xfId="1" builtinId="8"/>
    <cellStyle name="Normal" xfId="0" builtinId="0" customBuiltin="1"/>
  </cellStyles>
  <dxfs count="8">
    <dxf>
      <font>
        <b/>
        <i val="0"/>
        <color rgb="FF9A4A3A"/>
      </font>
    </dxf>
    <dxf>
      <font>
        <b/>
        <i val="0"/>
        <color rgb="FF9A4A3A"/>
      </font>
    </dxf>
    <dxf>
      <font>
        <color rgb="FF7E847C"/>
      </font>
    </dxf>
    <dxf>
      <font>
        <color rgb="FF9A4A3A"/>
      </font>
      <fill>
        <patternFill>
          <bgColor rgb="FFF6DDD3"/>
        </patternFill>
      </fill>
    </dxf>
    <dxf>
      <font>
        <color rgb="FF9A4A3A"/>
      </font>
      <fill>
        <patternFill>
          <bgColor rgb="FFF6DDD3"/>
        </patternFill>
      </fill>
    </dxf>
    <dxf>
      <font>
        <color rgb="FF5F7161"/>
      </font>
      <fill>
        <patternFill>
          <bgColor rgb="FFDCE6DB"/>
        </patternFill>
      </fill>
    </dxf>
    <dxf>
      <font>
        <color rgb="FF5F7161"/>
      </font>
      <fill>
        <patternFill>
          <bgColor rgb="FFF5EFE6"/>
        </patternFill>
      </fill>
    </dxf>
    <dxf>
      <font>
        <color rgb="FF9A4A3A"/>
      </font>
      <fill>
        <patternFill>
          <bgColor rgb="FFF6DDD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0</xdr:col>
      <xdr:colOff>777614</xdr:colOff>
      <xdr:row>2</xdr:row>
      <xdr:rowOff>635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D82BE00-8CFD-8F15-21D0-7D50761EE3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0"/>
          <a:ext cx="697604" cy="558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38100</xdr:rowOff>
    </xdr:from>
    <xdr:to>
      <xdr:col>1</xdr:col>
      <xdr:colOff>435984</xdr:colOff>
      <xdr:row>2</xdr:row>
      <xdr:rowOff>635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D3591F4-E162-0FF5-87F0-88A2CB79A1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38100"/>
          <a:ext cx="697604" cy="558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38100</xdr:rowOff>
    </xdr:from>
    <xdr:to>
      <xdr:col>1</xdr:col>
      <xdr:colOff>435984</xdr:colOff>
      <xdr:row>2</xdr:row>
      <xdr:rowOff>635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3CB8579-056A-F7DE-DB90-9863091714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38100"/>
          <a:ext cx="697604" cy="558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ordina-pilotage.ch/" TargetMode="External"/><Relationship Id="rId1" Type="http://schemas.openxmlformats.org/officeDocument/2006/relationships/hyperlink" Target="https://calendar.app.google/8KcnQFR2tdxM5Ura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1C4C-D707-409C-B51D-C824C1E531B0}">
  <sheetPr>
    <pageSetUpPr fitToPage="1"/>
  </sheetPr>
  <dimension ref="A1:S61"/>
  <sheetViews>
    <sheetView showGridLines="0" tabSelected="1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12" sqref="A12"/>
    </sheetView>
  </sheetViews>
  <sheetFormatPr baseColWidth="10" defaultRowHeight="16.2" x14ac:dyDescent="0.4"/>
  <cols>
    <col min="1" max="1" width="30.6328125" customWidth="1"/>
    <col min="2" max="2" width="26.6328125" customWidth="1"/>
    <col min="3" max="3" width="15.6328125" customWidth="1"/>
    <col min="4" max="4" width="13.6328125" customWidth="1"/>
    <col min="5" max="5" width="12.6328125" customWidth="1"/>
    <col min="6" max="6" width="14.6328125" customWidth="1"/>
    <col min="7" max="7" width="11.6328125" customWidth="1"/>
    <col min="8" max="10" width="12.6328125" customWidth="1"/>
    <col min="11" max="11" width="10.6328125" customWidth="1"/>
    <col min="12" max="14" width="12.6328125" customWidth="1"/>
    <col min="15" max="15" width="15.6328125" customWidth="1"/>
    <col min="16" max="16" width="12.6328125" customWidth="1"/>
    <col min="17" max="17" width="24.6328125" customWidth="1"/>
    <col min="18" max="18" width="12.6328125" customWidth="1"/>
    <col min="19" max="19" width="34.6328125" customWidth="1"/>
  </cols>
  <sheetData>
    <row r="1" spans="1:19" ht="13.9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4.049999999999997" customHeight="1" x14ac:dyDescent="0.95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4" customHeight="1" x14ac:dyDescent="0.4">
      <c r="A3" s="1"/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5" spans="1:19" ht="16.8" thickBot="1" x14ac:dyDescent="0.45">
      <c r="A5" s="4" t="s">
        <v>2</v>
      </c>
      <c r="K5" s="4" t="s">
        <v>3</v>
      </c>
      <c r="P5" s="4" t="s">
        <v>4</v>
      </c>
    </row>
    <row r="6" spans="1:19" ht="19.95" customHeight="1" thickBot="1" x14ac:dyDescent="0.45">
      <c r="A6" s="5" t="s">
        <v>5</v>
      </c>
      <c r="B6" s="5" t="s">
        <v>6</v>
      </c>
      <c r="C6" s="6" t="s">
        <v>7</v>
      </c>
      <c r="D6" s="6"/>
      <c r="E6" s="6" t="s">
        <v>8</v>
      </c>
      <c r="F6" s="6"/>
      <c r="G6" s="6" t="s">
        <v>9</v>
      </c>
      <c r="H6" s="6"/>
      <c r="I6" s="6"/>
      <c r="K6" s="5" t="s">
        <v>10</v>
      </c>
      <c r="L6" s="5" t="s">
        <v>11</v>
      </c>
      <c r="M6" s="5" t="s">
        <v>12</v>
      </c>
      <c r="N6" s="5" t="s">
        <v>13</v>
      </c>
      <c r="P6" s="6" t="s">
        <v>14</v>
      </c>
      <c r="Q6" s="6"/>
    </row>
    <row r="7" spans="1:19" ht="31.95" customHeight="1" thickBot="1" x14ac:dyDescent="0.6">
      <c r="A7" s="7">
        <f ca="1">SUMIFS($F$12:$F$1000,$J$12:$J$1000,"À venir")+SUMIFS($F$12:$F$1000,$J$12:$J$1000,"En retard")</f>
        <v>3240</v>
      </c>
      <c r="B7" s="8">
        <f ca="1">SUMIFS($F$12:$F$1000,$J$12:$J$1000,"En retard")</f>
        <v>840</v>
      </c>
      <c r="C7" s="9">
        <f ca="1">COUNTIF($J$12:$J$1000,"En retard")</f>
        <v>1</v>
      </c>
      <c r="D7" s="10"/>
      <c r="E7" s="9">
        <f ca="1">COUNTIF($Q$12:$Q$1000,"Envoyer*")</f>
        <v>1</v>
      </c>
      <c r="F7" s="10"/>
      <c r="G7" s="11">
        <f ca="1">SUMIFS($F$12:$F$1000,$J$12:$J$1000,"Payée")</f>
        <v>1250</v>
      </c>
      <c r="H7" s="10"/>
      <c r="I7" s="10"/>
      <c r="K7" s="12">
        <v>30</v>
      </c>
      <c r="L7" s="13">
        <v>3</v>
      </c>
      <c r="M7" s="13">
        <v>15</v>
      </c>
      <c r="N7" s="13">
        <v>30</v>
      </c>
      <c r="P7" s="14">
        <f ca="1">TODAY()</f>
        <v>46320</v>
      </c>
      <c r="Q7" s="10"/>
    </row>
    <row r="8" spans="1:19" x14ac:dyDescent="0.4">
      <c r="K8" s="16" t="s">
        <v>15</v>
      </c>
      <c r="L8" s="17" t="s">
        <v>16</v>
      </c>
      <c r="M8" s="18"/>
      <c r="N8" s="18"/>
    </row>
    <row r="9" spans="1:19" x14ac:dyDescent="0.4">
      <c r="A9" s="19" t="s">
        <v>17</v>
      </c>
      <c r="B9" s="15" t="s">
        <v>18</v>
      </c>
    </row>
    <row r="11" spans="1:19" ht="34.049999999999997" customHeight="1" x14ac:dyDescent="0.4">
      <c r="A11" s="20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20" t="s">
        <v>31</v>
      </c>
      <c r="N11" s="20" t="s">
        <v>13</v>
      </c>
      <c r="O11" s="20" t="s">
        <v>32</v>
      </c>
      <c r="P11" s="20" t="s">
        <v>33</v>
      </c>
      <c r="Q11" s="20" t="s">
        <v>34</v>
      </c>
      <c r="R11" s="20" t="s">
        <v>35</v>
      </c>
      <c r="S11" s="20" t="s">
        <v>36</v>
      </c>
    </row>
    <row r="12" spans="1:19" ht="19.95" customHeight="1" x14ac:dyDescent="0.4">
      <c r="A12" s="31" t="s">
        <v>37</v>
      </c>
      <c r="B12" s="31" t="s">
        <v>38</v>
      </c>
      <c r="C12" s="32" t="s">
        <v>39</v>
      </c>
      <c r="D12" s="33" t="s">
        <v>40</v>
      </c>
      <c r="E12" s="34">
        <v>46239</v>
      </c>
      <c r="F12" s="35">
        <v>1250</v>
      </c>
      <c r="G12" s="36"/>
      <c r="H12" s="37">
        <f t="shared" ref="H12:H43" si="0">IF(E12="","",E12+IF(G12="",$K$7,G12))</f>
        <v>46269</v>
      </c>
      <c r="I12" s="34">
        <v>46262</v>
      </c>
      <c r="J12" s="38" t="str">
        <f t="shared" ref="J12:J43" ca="1" si="1">IF(E12="","",IF(I12&lt;&gt;"","Payée",IF(TODAY()&gt;H12,"En retard","À venir")))</f>
        <v>Payée</v>
      </c>
      <c r="K12" s="39" t="str">
        <f t="shared" ref="K12:K43" ca="1" si="2">IF(J12="En retard",TODAY()-H12,"")</f>
        <v/>
      </c>
      <c r="L12" s="37">
        <f t="shared" ref="L12:L43" si="3">IF(H12="","",H12+$L$7)</f>
        <v>46272</v>
      </c>
      <c r="M12" s="37">
        <f t="shared" ref="M12:M43" si="4">IF(H12="","",H12+$M$7)</f>
        <v>46284</v>
      </c>
      <c r="N12" s="37">
        <f t="shared" ref="N12:N43" si="5">IF(H12="","",H12+$N$7)</f>
        <v>46299</v>
      </c>
      <c r="O12" s="40"/>
      <c r="P12" s="34"/>
      <c r="Q12" s="38" t="str">
        <f t="shared" ref="Q12:Q43" ca="1" si="6">IF(J12="","",IF(J12="Payée","Rien à faire",IF(IF(O12="1re relance",1,IF(O12="2e relance",2,IF(O12="Dernier rappel",3,0)))&gt;=3,"Appeler le client",IF(IF(J12="En retard",(K12&gt;=$L$7)+(K12&gt;=$M$7)+(K12&gt;=$N$7),0)&gt;IF(O12="1re relance",1,IF(O12="2e relance",2,IF(O12="Dernier rappel",3,0))),CHOOSE(IF(J12="En retard",(K12&gt;=$L$7)+(K12&gt;=$M$7)+(K12&gt;=$N$7),0),"Envoyer la 1re relance","Envoyer la 2e relance","Envoyer le dernier rappel"),"Attendre"))))</f>
        <v>Rien à faire</v>
      </c>
      <c r="R12" s="37" t="str">
        <f t="shared" ref="R12:R43" ca="1" si="7">IF(J12="","",IF(OR(J12="Payée",IF(O12="1re relance",1,IF(O12="2e relance",2,IF(O12="Dernier rappel",3,0)))&gt;=3),"",CHOOSE(IF(O12="1re relance",1,IF(O12="2e relance",2,IF(O12="Dernier rappel",3,0)))+1,L12,M12,N12)))</f>
        <v/>
      </c>
      <c r="S12" s="31" t="s">
        <v>41</v>
      </c>
    </row>
    <row r="13" spans="1:19" ht="19.95" customHeight="1" x14ac:dyDescent="0.4">
      <c r="A13" s="31" t="s">
        <v>42</v>
      </c>
      <c r="B13" s="31" t="s">
        <v>43</v>
      </c>
      <c r="C13" s="32" t="s">
        <v>44</v>
      </c>
      <c r="D13" s="33" t="s">
        <v>45</v>
      </c>
      <c r="E13" s="34">
        <v>46266</v>
      </c>
      <c r="F13" s="35">
        <v>840</v>
      </c>
      <c r="G13" s="36">
        <v>30</v>
      </c>
      <c r="H13" s="37">
        <f t="shared" si="0"/>
        <v>46296</v>
      </c>
      <c r="I13" s="34"/>
      <c r="J13" s="38" t="str">
        <f t="shared" ca="1" si="1"/>
        <v>En retard</v>
      </c>
      <c r="K13" s="39">
        <f t="shared" ca="1" si="2"/>
        <v>24</v>
      </c>
      <c r="L13" s="37">
        <f t="shared" si="3"/>
        <v>46299</v>
      </c>
      <c r="M13" s="37">
        <f t="shared" si="4"/>
        <v>46311</v>
      </c>
      <c r="N13" s="37">
        <f t="shared" si="5"/>
        <v>46326</v>
      </c>
      <c r="O13" s="40" t="s">
        <v>11</v>
      </c>
      <c r="P13" s="34">
        <v>46301</v>
      </c>
      <c r="Q13" s="38" t="str">
        <f t="shared" ca="1" si="6"/>
        <v>Envoyer la 2e relance</v>
      </c>
      <c r="R13" s="37">
        <f t="shared" ca="1" si="7"/>
        <v>46311</v>
      </c>
      <c r="S13" s="31" t="s">
        <v>46</v>
      </c>
    </row>
    <row r="14" spans="1:19" ht="19.95" customHeight="1" x14ac:dyDescent="0.4">
      <c r="A14" s="31" t="s">
        <v>47</v>
      </c>
      <c r="B14" s="31" t="s">
        <v>48</v>
      </c>
      <c r="C14" s="32" t="s">
        <v>49</v>
      </c>
      <c r="D14" s="33" t="s">
        <v>50</v>
      </c>
      <c r="E14" s="34">
        <v>46307</v>
      </c>
      <c r="F14" s="35">
        <v>2400</v>
      </c>
      <c r="G14" s="36"/>
      <c r="H14" s="37">
        <f t="shared" si="0"/>
        <v>46337</v>
      </c>
      <c r="I14" s="34"/>
      <c r="J14" s="38" t="str">
        <f t="shared" ca="1" si="1"/>
        <v>À venir</v>
      </c>
      <c r="K14" s="39" t="str">
        <f t="shared" ca="1" si="2"/>
        <v/>
      </c>
      <c r="L14" s="37">
        <f t="shared" si="3"/>
        <v>46340</v>
      </c>
      <c r="M14" s="37">
        <f t="shared" si="4"/>
        <v>46352</v>
      </c>
      <c r="N14" s="37">
        <f t="shared" si="5"/>
        <v>46367</v>
      </c>
      <c r="O14" s="40"/>
      <c r="P14" s="34"/>
      <c r="Q14" s="38" t="str">
        <f t="shared" ca="1" si="6"/>
        <v>Attendre</v>
      </c>
      <c r="R14" s="37">
        <f t="shared" ca="1" si="7"/>
        <v>46340</v>
      </c>
      <c r="S14" s="31"/>
    </row>
    <row r="15" spans="1:19" ht="19.95" customHeight="1" x14ac:dyDescent="0.4">
      <c r="A15" s="21"/>
      <c r="B15" s="21"/>
      <c r="C15" s="22"/>
      <c r="D15" s="23"/>
      <c r="E15" s="24"/>
      <c r="F15" s="25"/>
      <c r="G15" s="26"/>
      <c r="H15" s="27" t="str">
        <f t="shared" si="0"/>
        <v/>
      </c>
      <c r="I15" s="24"/>
      <c r="J15" s="30" t="str">
        <f t="shared" ca="1" si="1"/>
        <v/>
      </c>
      <c r="K15" s="28" t="str">
        <f t="shared" ca="1" si="2"/>
        <v/>
      </c>
      <c r="L15" s="27" t="str">
        <f t="shared" si="3"/>
        <v/>
      </c>
      <c r="M15" s="27" t="str">
        <f t="shared" si="4"/>
        <v/>
      </c>
      <c r="N15" s="27" t="str">
        <f t="shared" si="5"/>
        <v/>
      </c>
      <c r="O15" s="29"/>
      <c r="P15" s="24"/>
      <c r="Q15" s="30" t="str">
        <f t="shared" ca="1" si="6"/>
        <v/>
      </c>
      <c r="R15" s="27" t="str">
        <f t="shared" ca="1" si="7"/>
        <v/>
      </c>
      <c r="S15" s="21"/>
    </row>
    <row r="16" spans="1:19" ht="19.95" customHeight="1" x14ac:dyDescent="0.4">
      <c r="A16" s="21"/>
      <c r="B16" s="21"/>
      <c r="C16" s="22"/>
      <c r="D16" s="23"/>
      <c r="E16" s="24"/>
      <c r="F16" s="25"/>
      <c r="G16" s="26"/>
      <c r="H16" s="27" t="str">
        <f t="shared" si="0"/>
        <v/>
      </c>
      <c r="I16" s="24"/>
      <c r="J16" s="30" t="str">
        <f t="shared" ca="1" si="1"/>
        <v/>
      </c>
      <c r="K16" s="28" t="str">
        <f t="shared" ca="1" si="2"/>
        <v/>
      </c>
      <c r="L16" s="27" t="str">
        <f t="shared" si="3"/>
        <v/>
      </c>
      <c r="M16" s="27" t="str">
        <f t="shared" si="4"/>
        <v/>
      </c>
      <c r="N16" s="27" t="str">
        <f t="shared" si="5"/>
        <v/>
      </c>
      <c r="O16" s="29"/>
      <c r="P16" s="24"/>
      <c r="Q16" s="30" t="str">
        <f t="shared" ca="1" si="6"/>
        <v/>
      </c>
      <c r="R16" s="27" t="str">
        <f t="shared" ca="1" si="7"/>
        <v/>
      </c>
      <c r="S16" s="21"/>
    </row>
    <row r="17" spans="1:19" ht="19.95" customHeight="1" x14ac:dyDescent="0.4">
      <c r="A17" s="21"/>
      <c r="B17" s="21"/>
      <c r="C17" s="22"/>
      <c r="D17" s="23"/>
      <c r="E17" s="24"/>
      <c r="F17" s="25"/>
      <c r="G17" s="26"/>
      <c r="H17" s="27" t="str">
        <f t="shared" si="0"/>
        <v/>
      </c>
      <c r="I17" s="24"/>
      <c r="J17" s="30" t="str">
        <f t="shared" ca="1" si="1"/>
        <v/>
      </c>
      <c r="K17" s="28" t="str">
        <f t="shared" ca="1" si="2"/>
        <v/>
      </c>
      <c r="L17" s="27" t="str">
        <f t="shared" si="3"/>
        <v/>
      </c>
      <c r="M17" s="27" t="str">
        <f t="shared" si="4"/>
        <v/>
      </c>
      <c r="N17" s="27" t="str">
        <f t="shared" si="5"/>
        <v/>
      </c>
      <c r="O17" s="29"/>
      <c r="P17" s="24"/>
      <c r="Q17" s="30" t="str">
        <f t="shared" ca="1" si="6"/>
        <v/>
      </c>
      <c r="R17" s="27" t="str">
        <f t="shared" ca="1" si="7"/>
        <v/>
      </c>
      <c r="S17" s="21"/>
    </row>
    <row r="18" spans="1:19" ht="19.95" customHeight="1" x14ac:dyDescent="0.4">
      <c r="A18" s="21"/>
      <c r="B18" s="21"/>
      <c r="C18" s="22"/>
      <c r="D18" s="23"/>
      <c r="E18" s="24"/>
      <c r="F18" s="25"/>
      <c r="G18" s="26"/>
      <c r="H18" s="27" t="str">
        <f t="shared" si="0"/>
        <v/>
      </c>
      <c r="I18" s="24"/>
      <c r="J18" s="30" t="str">
        <f t="shared" ca="1" si="1"/>
        <v/>
      </c>
      <c r="K18" s="28" t="str">
        <f t="shared" ca="1" si="2"/>
        <v/>
      </c>
      <c r="L18" s="27" t="str">
        <f t="shared" si="3"/>
        <v/>
      </c>
      <c r="M18" s="27" t="str">
        <f t="shared" si="4"/>
        <v/>
      </c>
      <c r="N18" s="27" t="str">
        <f t="shared" si="5"/>
        <v/>
      </c>
      <c r="O18" s="29"/>
      <c r="P18" s="24"/>
      <c r="Q18" s="30" t="str">
        <f t="shared" ca="1" si="6"/>
        <v/>
      </c>
      <c r="R18" s="27" t="str">
        <f t="shared" ca="1" si="7"/>
        <v/>
      </c>
      <c r="S18" s="21"/>
    </row>
    <row r="19" spans="1:19" ht="19.95" customHeight="1" x14ac:dyDescent="0.4">
      <c r="A19" s="21"/>
      <c r="B19" s="21"/>
      <c r="C19" s="22"/>
      <c r="D19" s="23"/>
      <c r="E19" s="24"/>
      <c r="F19" s="25"/>
      <c r="G19" s="26"/>
      <c r="H19" s="27" t="str">
        <f t="shared" si="0"/>
        <v/>
      </c>
      <c r="I19" s="24"/>
      <c r="J19" s="30" t="str">
        <f t="shared" ca="1" si="1"/>
        <v/>
      </c>
      <c r="K19" s="28" t="str">
        <f t="shared" ca="1" si="2"/>
        <v/>
      </c>
      <c r="L19" s="27" t="str">
        <f t="shared" si="3"/>
        <v/>
      </c>
      <c r="M19" s="27" t="str">
        <f t="shared" si="4"/>
        <v/>
      </c>
      <c r="N19" s="27" t="str">
        <f t="shared" si="5"/>
        <v/>
      </c>
      <c r="O19" s="29"/>
      <c r="P19" s="24"/>
      <c r="Q19" s="30" t="str">
        <f t="shared" ca="1" si="6"/>
        <v/>
      </c>
      <c r="R19" s="27" t="str">
        <f t="shared" ca="1" si="7"/>
        <v/>
      </c>
      <c r="S19" s="21"/>
    </row>
    <row r="20" spans="1:19" ht="19.95" customHeight="1" x14ac:dyDescent="0.4">
      <c r="A20" s="21"/>
      <c r="B20" s="21"/>
      <c r="C20" s="22"/>
      <c r="D20" s="23"/>
      <c r="E20" s="24"/>
      <c r="F20" s="25"/>
      <c r="G20" s="26"/>
      <c r="H20" s="27" t="str">
        <f t="shared" si="0"/>
        <v/>
      </c>
      <c r="I20" s="24"/>
      <c r="J20" s="30" t="str">
        <f t="shared" ca="1" si="1"/>
        <v/>
      </c>
      <c r="K20" s="28" t="str">
        <f t="shared" ca="1" si="2"/>
        <v/>
      </c>
      <c r="L20" s="27" t="str">
        <f t="shared" si="3"/>
        <v/>
      </c>
      <c r="M20" s="27" t="str">
        <f t="shared" si="4"/>
        <v/>
      </c>
      <c r="N20" s="27" t="str">
        <f t="shared" si="5"/>
        <v/>
      </c>
      <c r="O20" s="29"/>
      <c r="P20" s="24"/>
      <c r="Q20" s="30" t="str">
        <f t="shared" ca="1" si="6"/>
        <v/>
      </c>
      <c r="R20" s="27" t="str">
        <f t="shared" ca="1" si="7"/>
        <v/>
      </c>
      <c r="S20" s="21"/>
    </row>
    <row r="21" spans="1:19" ht="19.95" customHeight="1" x14ac:dyDescent="0.4">
      <c r="A21" s="21"/>
      <c r="B21" s="21"/>
      <c r="C21" s="22"/>
      <c r="D21" s="23"/>
      <c r="E21" s="24"/>
      <c r="F21" s="25"/>
      <c r="G21" s="26"/>
      <c r="H21" s="27" t="str">
        <f t="shared" si="0"/>
        <v/>
      </c>
      <c r="I21" s="24"/>
      <c r="J21" s="30" t="str">
        <f t="shared" ca="1" si="1"/>
        <v/>
      </c>
      <c r="K21" s="28" t="str">
        <f t="shared" ca="1" si="2"/>
        <v/>
      </c>
      <c r="L21" s="27" t="str">
        <f t="shared" si="3"/>
        <v/>
      </c>
      <c r="M21" s="27" t="str">
        <f t="shared" si="4"/>
        <v/>
      </c>
      <c r="N21" s="27" t="str">
        <f t="shared" si="5"/>
        <v/>
      </c>
      <c r="O21" s="29"/>
      <c r="P21" s="24"/>
      <c r="Q21" s="30" t="str">
        <f t="shared" ca="1" si="6"/>
        <v/>
      </c>
      <c r="R21" s="27" t="str">
        <f t="shared" ca="1" si="7"/>
        <v/>
      </c>
      <c r="S21" s="21"/>
    </row>
    <row r="22" spans="1:19" ht="19.95" customHeight="1" x14ac:dyDescent="0.4">
      <c r="A22" s="21"/>
      <c r="B22" s="21"/>
      <c r="C22" s="22"/>
      <c r="D22" s="23"/>
      <c r="E22" s="24"/>
      <c r="F22" s="25"/>
      <c r="G22" s="26"/>
      <c r="H22" s="27" t="str">
        <f t="shared" si="0"/>
        <v/>
      </c>
      <c r="I22" s="24"/>
      <c r="J22" s="30" t="str">
        <f t="shared" ca="1" si="1"/>
        <v/>
      </c>
      <c r="K22" s="28" t="str">
        <f t="shared" ca="1" si="2"/>
        <v/>
      </c>
      <c r="L22" s="27" t="str">
        <f t="shared" si="3"/>
        <v/>
      </c>
      <c r="M22" s="27" t="str">
        <f t="shared" si="4"/>
        <v/>
      </c>
      <c r="N22" s="27" t="str">
        <f t="shared" si="5"/>
        <v/>
      </c>
      <c r="O22" s="29"/>
      <c r="P22" s="24"/>
      <c r="Q22" s="30" t="str">
        <f t="shared" ca="1" si="6"/>
        <v/>
      </c>
      <c r="R22" s="27" t="str">
        <f t="shared" ca="1" si="7"/>
        <v/>
      </c>
      <c r="S22" s="21"/>
    </row>
    <row r="23" spans="1:19" ht="19.95" customHeight="1" x14ac:dyDescent="0.4">
      <c r="A23" s="21"/>
      <c r="B23" s="21"/>
      <c r="C23" s="22"/>
      <c r="D23" s="23"/>
      <c r="E23" s="24"/>
      <c r="F23" s="25"/>
      <c r="G23" s="26"/>
      <c r="H23" s="27" t="str">
        <f t="shared" si="0"/>
        <v/>
      </c>
      <c r="I23" s="24"/>
      <c r="J23" s="30" t="str">
        <f t="shared" ca="1" si="1"/>
        <v/>
      </c>
      <c r="K23" s="28" t="str">
        <f t="shared" ca="1" si="2"/>
        <v/>
      </c>
      <c r="L23" s="27" t="str">
        <f t="shared" si="3"/>
        <v/>
      </c>
      <c r="M23" s="27" t="str">
        <f t="shared" si="4"/>
        <v/>
      </c>
      <c r="N23" s="27" t="str">
        <f t="shared" si="5"/>
        <v/>
      </c>
      <c r="O23" s="29"/>
      <c r="P23" s="24"/>
      <c r="Q23" s="30" t="str">
        <f t="shared" ca="1" si="6"/>
        <v/>
      </c>
      <c r="R23" s="27" t="str">
        <f t="shared" ca="1" si="7"/>
        <v/>
      </c>
      <c r="S23" s="21"/>
    </row>
    <row r="24" spans="1:19" ht="19.95" customHeight="1" x14ac:dyDescent="0.4">
      <c r="A24" s="21"/>
      <c r="B24" s="21"/>
      <c r="C24" s="22"/>
      <c r="D24" s="23"/>
      <c r="E24" s="24"/>
      <c r="F24" s="25"/>
      <c r="G24" s="26"/>
      <c r="H24" s="27" t="str">
        <f t="shared" si="0"/>
        <v/>
      </c>
      <c r="I24" s="24"/>
      <c r="J24" s="30" t="str">
        <f t="shared" ca="1" si="1"/>
        <v/>
      </c>
      <c r="K24" s="28" t="str">
        <f t="shared" ca="1" si="2"/>
        <v/>
      </c>
      <c r="L24" s="27" t="str">
        <f t="shared" si="3"/>
        <v/>
      </c>
      <c r="M24" s="27" t="str">
        <f t="shared" si="4"/>
        <v/>
      </c>
      <c r="N24" s="27" t="str">
        <f t="shared" si="5"/>
        <v/>
      </c>
      <c r="O24" s="29"/>
      <c r="P24" s="24"/>
      <c r="Q24" s="30" t="str">
        <f t="shared" ca="1" si="6"/>
        <v/>
      </c>
      <c r="R24" s="27" t="str">
        <f t="shared" ca="1" si="7"/>
        <v/>
      </c>
      <c r="S24" s="21"/>
    </row>
    <row r="25" spans="1:19" ht="19.95" customHeight="1" x14ac:dyDescent="0.4">
      <c r="A25" s="21"/>
      <c r="B25" s="21"/>
      <c r="C25" s="22"/>
      <c r="D25" s="23"/>
      <c r="E25" s="24"/>
      <c r="F25" s="25"/>
      <c r="G25" s="26"/>
      <c r="H25" s="27" t="str">
        <f t="shared" si="0"/>
        <v/>
      </c>
      <c r="I25" s="24"/>
      <c r="J25" s="30" t="str">
        <f t="shared" ca="1" si="1"/>
        <v/>
      </c>
      <c r="K25" s="28" t="str">
        <f t="shared" ca="1" si="2"/>
        <v/>
      </c>
      <c r="L25" s="27" t="str">
        <f t="shared" si="3"/>
        <v/>
      </c>
      <c r="M25" s="27" t="str">
        <f t="shared" si="4"/>
        <v/>
      </c>
      <c r="N25" s="27" t="str">
        <f t="shared" si="5"/>
        <v/>
      </c>
      <c r="O25" s="29"/>
      <c r="P25" s="24"/>
      <c r="Q25" s="30" t="str">
        <f t="shared" ca="1" si="6"/>
        <v/>
      </c>
      <c r="R25" s="27" t="str">
        <f t="shared" ca="1" si="7"/>
        <v/>
      </c>
      <c r="S25" s="21"/>
    </row>
    <row r="26" spans="1:19" ht="19.95" customHeight="1" x14ac:dyDescent="0.4">
      <c r="A26" s="21"/>
      <c r="B26" s="21"/>
      <c r="C26" s="22"/>
      <c r="D26" s="23"/>
      <c r="E26" s="24"/>
      <c r="F26" s="25"/>
      <c r="G26" s="26"/>
      <c r="H26" s="27" t="str">
        <f t="shared" si="0"/>
        <v/>
      </c>
      <c r="I26" s="24"/>
      <c r="J26" s="30" t="str">
        <f t="shared" ca="1" si="1"/>
        <v/>
      </c>
      <c r="K26" s="28" t="str">
        <f t="shared" ca="1" si="2"/>
        <v/>
      </c>
      <c r="L26" s="27" t="str">
        <f t="shared" si="3"/>
        <v/>
      </c>
      <c r="M26" s="27" t="str">
        <f t="shared" si="4"/>
        <v/>
      </c>
      <c r="N26" s="27" t="str">
        <f t="shared" si="5"/>
        <v/>
      </c>
      <c r="O26" s="29"/>
      <c r="P26" s="24"/>
      <c r="Q26" s="30" t="str">
        <f t="shared" ca="1" si="6"/>
        <v/>
      </c>
      <c r="R26" s="27" t="str">
        <f t="shared" ca="1" si="7"/>
        <v/>
      </c>
      <c r="S26" s="21"/>
    </row>
    <row r="27" spans="1:19" ht="19.95" customHeight="1" x14ac:dyDescent="0.4">
      <c r="A27" s="21"/>
      <c r="B27" s="21"/>
      <c r="C27" s="22"/>
      <c r="D27" s="23"/>
      <c r="E27" s="24"/>
      <c r="F27" s="25"/>
      <c r="G27" s="26"/>
      <c r="H27" s="27" t="str">
        <f t="shared" si="0"/>
        <v/>
      </c>
      <c r="I27" s="24"/>
      <c r="J27" s="30" t="str">
        <f t="shared" ca="1" si="1"/>
        <v/>
      </c>
      <c r="K27" s="28" t="str">
        <f t="shared" ca="1" si="2"/>
        <v/>
      </c>
      <c r="L27" s="27" t="str">
        <f t="shared" si="3"/>
        <v/>
      </c>
      <c r="M27" s="27" t="str">
        <f t="shared" si="4"/>
        <v/>
      </c>
      <c r="N27" s="27" t="str">
        <f t="shared" si="5"/>
        <v/>
      </c>
      <c r="O27" s="29"/>
      <c r="P27" s="24"/>
      <c r="Q27" s="30" t="str">
        <f t="shared" ca="1" si="6"/>
        <v/>
      </c>
      <c r="R27" s="27" t="str">
        <f t="shared" ca="1" si="7"/>
        <v/>
      </c>
      <c r="S27" s="21"/>
    </row>
    <row r="28" spans="1:19" ht="19.95" customHeight="1" x14ac:dyDescent="0.4">
      <c r="A28" s="21"/>
      <c r="B28" s="21"/>
      <c r="C28" s="22"/>
      <c r="D28" s="23"/>
      <c r="E28" s="24"/>
      <c r="F28" s="25"/>
      <c r="G28" s="26"/>
      <c r="H28" s="27" t="str">
        <f t="shared" si="0"/>
        <v/>
      </c>
      <c r="I28" s="24"/>
      <c r="J28" s="30" t="str">
        <f t="shared" ca="1" si="1"/>
        <v/>
      </c>
      <c r="K28" s="28" t="str">
        <f t="shared" ca="1" si="2"/>
        <v/>
      </c>
      <c r="L28" s="27" t="str">
        <f t="shared" si="3"/>
        <v/>
      </c>
      <c r="M28" s="27" t="str">
        <f t="shared" si="4"/>
        <v/>
      </c>
      <c r="N28" s="27" t="str">
        <f t="shared" si="5"/>
        <v/>
      </c>
      <c r="O28" s="29"/>
      <c r="P28" s="24"/>
      <c r="Q28" s="30" t="str">
        <f t="shared" ca="1" si="6"/>
        <v/>
      </c>
      <c r="R28" s="27" t="str">
        <f t="shared" ca="1" si="7"/>
        <v/>
      </c>
      <c r="S28" s="21"/>
    </row>
    <row r="29" spans="1:19" ht="19.95" customHeight="1" x14ac:dyDescent="0.4">
      <c r="A29" s="21"/>
      <c r="B29" s="21"/>
      <c r="C29" s="22"/>
      <c r="D29" s="23"/>
      <c r="E29" s="24"/>
      <c r="F29" s="25"/>
      <c r="G29" s="26"/>
      <c r="H29" s="27" t="str">
        <f t="shared" si="0"/>
        <v/>
      </c>
      <c r="I29" s="24"/>
      <c r="J29" s="30" t="str">
        <f t="shared" ca="1" si="1"/>
        <v/>
      </c>
      <c r="K29" s="28" t="str">
        <f t="shared" ca="1" si="2"/>
        <v/>
      </c>
      <c r="L29" s="27" t="str">
        <f t="shared" si="3"/>
        <v/>
      </c>
      <c r="M29" s="27" t="str">
        <f t="shared" si="4"/>
        <v/>
      </c>
      <c r="N29" s="27" t="str">
        <f t="shared" si="5"/>
        <v/>
      </c>
      <c r="O29" s="29"/>
      <c r="P29" s="24"/>
      <c r="Q29" s="30" t="str">
        <f t="shared" ca="1" si="6"/>
        <v/>
      </c>
      <c r="R29" s="27" t="str">
        <f t="shared" ca="1" si="7"/>
        <v/>
      </c>
      <c r="S29" s="21"/>
    </row>
    <row r="30" spans="1:19" ht="19.95" customHeight="1" x14ac:dyDescent="0.4">
      <c r="A30" s="21"/>
      <c r="B30" s="21"/>
      <c r="C30" s="22"/>
      <c r="D30" s="23"/>
      <c r="E30" s="24"/>
      <c r="F30" s="25"/>
      <c r="G30" s="26"/>
      <c r="H30" s="27" t="str">
        <f t="shared" si="0"/>
        <v/>
      </c>
      <c r="I30" s="24"/>
      <c r="J30" s="30" t="str">
        <f t="shared" ca="1" si="1"/>
        <v/>
      </c>
      <c r="K30" s="28" t="str">
        <f t="shared" ca="1" si="2"/>
        <v/>
      </c>
      <c r="L30" s="27" t="str">
        <f t="shared" si="3"/>
        <v/>
      </c>
      <c r="M30" s="27" t="str">
        <f t="shared" si="4"/>
        <v/>
      </c>
      <c r="N30" s="27" t="str">
        <f t="shared" si="5"/>
        <v/>
      </c>
      <c r="O30" s="29"/>
      <c r="P30" s="24"/>
      <c r="Q30" s="30" t="str">
        <f t="shared" ca="1" si="6"/>
        <v/>
      </c>
      <c r="R30" s="27" t="str">
        <f t="shared" ca="1" si="7"/>
        <v/>
      </c>
      <c r="S30" s="21"/>
    </row>
    <row r="31" spans="1:19" ht="19.95" customHeight="1" x14ac:dyDescent="0.4">
      <c r="A31" s="21"/>
      <c r="B31" s="21"/>
      <c r="C31" s="22"/>
      <c r="D31" s="23"/>
      <c r="E31" s="24"/>
      <c r="F31" s="25"/>
      <c r="G31" s="26"/>
      <c r="H31" s="27" t="str">
        <f t="shared" si="0"/>
        <v/>
      </c>
      <c r="I31" s="24"/>
      <c r="J31" s="30" t="str">
        <f t="shared" ca="1" si="1"/>
        <v/>
      </c>
      <c r="K31" s="28" t="str">
        <f t="shared" ca="1" si="2"/>
        <v/>
      </c>
      <c r="L31" s="27" t="str">
        <f t="shared" si="3"/>
        <v/>
      </c>
      <c r="M31" s="27" t="str">
        <f t="shared" si="4"/>
        <v/>
      </c>
      <c r="N31" s="27" t="str">
        <f t="shared" si="5"/>
        <v/>
      </c>
      <c r="O31" s="29"/>
      <c r="P31" s="24"/>
      <c r="Q31" s="30" t="str">
        <f t="shared" ca="1" si="6"/>
        <v/>
      </c>
      <c r="R31" s="27" t="str">
        <f t="shared" ca="1" si="7"/>
        <v/>
      </c>
      <c r="S31" s="21"/>
    </row>
    <row r="32" spans="1:19" ht="19.95" customHeight="1" x14ac:dyDescent="0.4">
      <c r="A32" s="21"/>
      <c r="B32" s="21"/>
      <c r="C32" s="22"/>
      <c r="D32" s="23"/>
      <c r="E32" s="24"/>
      <c r="F32" s="25"/>
      <c r="G32" s="26"/>
      <c r="H32" s="27" t="str">
        <f t="shared" si="0"/>
        <v/>
      </c>
      <c r="I32" s="24"/>
      <c r="J32" s="30" t="str">
        <f t="shared" ca="1" si="1"/>
        <v/>
      </c>
      <c r="K32" s="28" t="str">
        <f t="shared" ca="1" si="2"/>
        <v/>
      </c>
      <c r="L32" s="27" t="str">
        <f t="shared" si="3"/>
        <v/>
      </c>
      <c r="M32" s="27" t="str">
        <f t="shared" si="4"/>
        <v/>
      </c>
      <c r="N32" s="27" t="str">
        <f t="shared" si="5"/>
        <v/>
      </c>
      <c r="O32" s="29"/>
      <c r="P32" s="24"/>
      <c r="Q32" s="30" t="str">
        <f t="shared" ca="1" si="6"/>
        <v/>
      </c>
      <c r="R32" s="27" t="str">
        <f t="shared" ca="1" si="7"/>
        <v/>
      </c>
      <c r="S32" s="21"/>
    </row>
    <row r="33" spans="1:19" ht="19.95" customHeight="1" x14ac:dyDescent="0.4">
      <c r="A33" s="21"/>
      <c r="B33" s="21"/>
      <c r="C33" s="22"/>
      <c r="D33" s="23"/>
      <c r="E33" s="24"/>
      <c r="F33" s="25"/>
      <c r="G33" s="26"/>
      <c r="H33" s="27" t="str">
        <f t="shared" si="0"/>
        <v/>
      </c>
      <c r="I33" s="24"/>
      <c r="J33" s="30" t="str">
        <f t="shared" ca="1" si="1"/>
        <v/>
      </c>
      <c r="K33" s="28" t="str">
        <f t="shared" ca="1" si="2"/>
        <v/>
      </c>
      <c r="L33" s="27" t="str">
        <f t="shared" si="3"/>
        <v/>
      </c>
      <c r="M33" s="27" t="str">
        <f t="shared" si="4"/>
        <v/>
      </c>
      <c r="N33" s="27" t="str">
        <f t="shared" si="5"/>
        <v/>
      </c>
      <c r="O33" s="29"/>
      <c r="P33" s="24"/>
      <c r="Q33" s="30" t="str">
        <f t="shared" ca="1" si="6"/>
        <v/>
      </c>
      <c r="R33" s="27" t="str">
        <f t="shared" ca="1" si="7"/>
        <v/>
      </c>
      <c r="S33" s="21"/>
    </row>
    <row r="34" spans="1:19" ht="19.95" customHeight="1" x14ac:dyDescent="0.4">
      <c r="A34" s="21"/>
      <c r="B34" s="21"/>
      <c r="C34" s="22"/>
      <c r="D34" s="23"/>
      <c r="E34" s="24"/>
      <c r="F34" s="25"/>
      <c r="G34" s="26"/>
      <c r="H34" s="27" t="str">
        <f t="shared" si="0"/>
        <v/>
      </c>
      <c r="I34" s="24"/>
      <c r="J34" s="30" t="str">
        <f t="shared" ca="1" si="1"/>
        <v/>
      </c>
      <c r="K34" s="28" t="str">
        <f t="shared" ca="1" si="2"/>
        <v/>
      </c>
      <c r="L34" s="27" t="str">
        <f t="shared" si="3"/>
        <v/>
      </c>
      <c r="M34" s="27" t="str">
        <f t="shared" si="4"/>
        <v/>
      </c>
      <c r="N34" s="27" t="str">
        <f t="shared" si="5"/>
        <v/>
      </c>
      <c r="O34" s="29"/>
      <c r="P34" s="24"/>
      <c r="Q34" s="30" t="str">
        <f t="shared" ca="1" si="6"/>
        <v/>
      </c>
      <c r="R34" s="27" t="str">
        <f t="shared" ca="1" si="7"/>
        <v/>
      </c>
      <c r="S34" s="21"/>
    </row>
    <row r="35" spans="1:19" ht="19.95" customHeight="1" x14ac:dyDescent="0.4">
      <c r="A35" s="21"/>
      <c r="B35" s="21"/>
      <c r="C35" s="22"/>
      <c r="D35" s="23"/>
      <c r="E35" s="24"/>
      <c r="F35" s="25"/>
      <c r="G35" s="26"/>
      <c r="H35" s="27" t="str">
        <f t="shared" si="0"/>
        <v/>
      </c>
      <c r="I35" s="24"/>
      <c r="J35" s="30" t="str">
        <f t="shared" ca="1" si="1"/>
        <v/>
      </c>
      <c r="K35" s="28" t="str">
        <f t="shared" ca="1" si="2"/>
        <v/>
      </c>
      <c r="L35" s="27" t="str">
        <f t="shared" si="3"/>
        <v/>
      </c>
      <c r="M35" s="27" t="str">
        <f t="shared" si="4"/>
        <v/>
      </c>
      <c r="N35" s="27" t="str">
        <f t="shared" si="5"/>
        <v/>
      </c>
      <c r="O35" s="29"/>
      <c r="P35" s="24"/>
      <c r="Q35" s="30" t="str">
        <f t="shared" ca="1" si="6"/>
        <v/>
      </c>
      <c r="R35" s="27" t="str">
        <f t="shared" ca="1" si="7"/>
        <v/>
      </c>
      <c r="S35" s="21"/>
    </row>
    <row r="36" spans="1:19" ht="19.95" customHeight="1" x14ac:dyDescent="0.4">
      <c r="A36" s="21"/>
      <c r="B36" s="21"/>
      <c r="C36" s="22"/>
      <c r="D36" s="23"/>
      <c r="E36" s="24"/>
      <c r="F36" s="25"/>
      <c r="G36" s="26"/>
      <c r="H36" s="27" t="str">
        <f t="shared" si="0"/>
        <v/>
      </c>
      <c r="I36" s="24"/>
      <c r="J36" s="30" t="str">
        <f t="shared" ca="1" si="1"/>
        <v/>
      </c>
      <c r="K36" s="28" t="str">
        <f t="shared" ca="1" si="2"/>
        <v/>
      </c>
      <c r="L36" s="27" t="str">
        <f t="shared" si="3"/>
        <v/>
      </c>
      <c r="M36" s="27" t="str">
        <f t="shared" si="4"/>
        <v/>
      </c>
      <c r="N36" s="27" t="str">
        <f t="shared" si="5"/>
        <v/>
      </c>
      <c r="O36" s="29"/>
      <c r="P36" s="24"/>
      <c r="Q36" s="30" t="str">
        <f t="shared" ca="1" si="6"/>
        <v/>
      </c>
      <c r="R36" s="27" t="str">
        <f t="shared" ca="1" si="7"/>
        <v/>
      </c>
      <c r="S36" s="21"/>
    </row>
    <row r="37" spans="1:19" ht="19.95" customHeight="1" x14ac:dyDescent="0.4">
      <c r="A37" s="21"/>
      <c r="B37" s="21"/>
      <c r="C37" s="22"/>
      <c r="D37" s="23"/>
      <c r="E37" s="24"/>
      <c r="F37" s="25"/>
      <c r="G37" s="26"/>
      <c r="H37" s="27" t="str">
        <f t="shared" si="0"/>
        <v/>
      </c>
      <c r="I37" s="24"/>
      <c r="J37" s="30" t="str">
        <f t="shared" ca="1" si="1"/>
        <v/>
      </c>
      <c r="K37" s="28" t="str">
        <f t="shared" ca="1" si="2"/>
        <v/>
      </c>
      <c r="L37" s="27" t="str">
        <f t="shared" si="3"/>
        <v/>
      </c>
      <c r="M37" s="27" t="str">
        <f t="shared" si="4"/>
        <v/>
      </c>
      <c r="N37" s="27" t="str">
        <f t="shared" si="5"/>
        <v/>
      </c>
      <c r="O37" s="29"/>
      <c r="P37" s="24"/>
      <c r="Q37" s="30" t="str">
        <f t="shared" ca="1" si="6"/>
        <v/>
      </c>
      <c r="R37" s="27" t="str">
        <f t="shared" ca="1" si="7"/>
        <v/>
      </c>
      <c r="S37" s="21"/>
    </row>
    <row r="38" spans="1:19" ht="19.95" customHeight="1" x14ac:dyDescent="0.4">
      <c r="A38" s="21"/>
      <c r="B38" s="21"/>
      <c r="C38" s="22"/>
      <c r="D38" s="23"/>
      <c r="E38" s="24"/>
      <c r="F38" s="25"/>
      <c r="G38" s="26"/>
      <c r="H38" s="27" t="str">
        <f t="shared" si="0"/>
        <v/>
      </c>
      <c r="I38" s="24"/>
      <c r="J38" s="30" t="str">
        <f t="shared" ca="1" si="1"/>
        <v/>
      </c>
      <c r="K38" s="28" t="str">
        <f t="shared" ca="1" si="2"/>
        <v/>
      </c>
      <c r="L38" s="27" t="str">
        <f t="shared" si="3"/>
        <v/>
      </c>
      <c r="M38" s="27" t="str">
        <f t="shared" si="4"/>
        <v/>
      </c>
      <c r="N38" s="27" t="str">
        <f t="shared" si="5"/>
        <v/>
      </c>
      <c r="O38" s="29"/>
      <c r="P38" s="24"/>
      <c r="Q38" s="30" t="str">
        <f t="shared" ca="1" si="6"/>
        <v/>
      </c>
      <c r="R38" s="27" t="str">
        <f t="shared" ca="1" si="7"/>
        <v/>
      </c>
      <c r="S38" s="21"/>
    </row>
    <row r="39" spans="1:19" ht="19.95" customHeight="1" x14ac:dyDescent="0.4">
      <c r="A39" s="21"/>
      <c r="B39" s="21"/>
      <c r="C39" s="22"/>
      <c r="D39" s="23"/>
      <c r="E39" s="24"/>
      <c r="F39" s="25"/>
      <c r="G39" s="26"/>
      <c r="H39" s="27" t="str">
        <f t="shared" si="0"/>
        <v/>
      </c>
      <c r="I39" s="24"/>
      <c r="J39" s="30" t="str">
        <f t="shared" ca="1" si="1"/>
        <v/>
      </c>
      <c r="K39" s="28" t="str">
        <f t="shared" ca="1" si="2"/>
        <v/>
      </c>
      <c r="L39" s="27" t="str">
        <f t="shared" si="3"/>
        <v/>
      </c>
      <c r="M39" s="27" t="str">
        <f t="shared" si="4"/>
        <v/>
      </c>
      <c r="N39" s="27" t="str">
        <f t="shared" si="5"/>
        <v/>
      </c>
      <c r="O39" s="29"/>
      <c r="P39" s="24"/>
      <c r="Q39" s="30" t="str">
        <f t="shared" ca="1" si="6"/>
        <v/>
      </c>
      <c r="R39" s="27" t="str">
        <f t="shared" ca="1" si="7"/>
        <v/>
      </c>
      <c r="S39" s="21"/>
    </row>
    <row r="40" spans="1:19" ht="19.95" customHeight="1" x14ac:dyDescent="0.4">
      <c r="A40" s="21"/>
      <c r="B40" s="21"/>
      <c r="C40" s="22"/>
      <c r="D40" s="23"/>
      <c r="E40" s="24"/>
      <c r="F40" s="25"/>
      <c r="G40" s="26"/>
      <c r="H40" s="27" t="str">
        <f t="shared" si="0"/>
        <v/>
      </c>
      <c r="I40" s="24"/>
      <c r="J40" s="30" t="str">
        <f t="shared" ca="1" si="1"/>
        <v/>
      </c>
      <c r="K40" s="28" t="str">
        <f t="shared" ca="1" si="2"/>
        <v/>
      </c>
      <c r="L40" s="27" t="str">
        <f t="shared" si="3"/>
        <v/>
      </c>
      <c r="M40" s="27" t="str">
        <f t="shared" si="4"/>
        <v/>
      </c>
      <c r="N40" s="27" t="str">
        <f t="shared" si="5"/>
        <v/>
      </c>
      <c r="O40" s="29"/>
      <c r="P40" s="24"/>
      <c r="Q40" s="30" t="str">
        <f t="shared" ca="1" si="6"/>
        <v/>
      </c>
      <c r="R40" s="27" t="str">
        <f t="shared" ca="1" si="7"/>
        <v/>
      </c>
      <c r="S40" s="21"/>
    </row>
    <row r="41" spans="1:19" ht="19.95" customHeight="1" x14ac:dyDescent="0.4">
      <c r="A41" s="21"/>
      <c r="B41" s="21"/>
      <c r="C41" s="22"/>
      <c r="D41" s="23"/>
      <c r="E41" s="24"/>
      <c r="F41" s="25"/>
      <c r="G41" s="26"/>
      <c r="H41" s="27" t="str">
        <f t="shared" si="0"/>
        <v/>
      </c>
      <c r="I41" s="24"/>
      <c r="J41" s="30" t="str">
        <f t="shared" ca="1" si="1"/>
        <v/>
      </c>
      <c r="K41" s="28" t="str">
        <f t="shared" ca="1" si="2"/>
        <v/>
      </c>
      <c r="L41" s="27" t="str">
        <f t="shared" si="3"/>
        <v/>
      </c>
      <c r="M41" s="27" t="str">
        <f t="shared" si="4"/>
        <v/>
      </c>
      <c r="N41" s="27" t="str">
        <f t="shared" si="5"/>
        <v/>
      </c>
      <c r="O41" s="29"/>
      <c r="P41" s="24"/>
      <c r="Q41" s="30" t="str">
        <f t="shared" ca="1" si="6"/>
        <v/>
      </c>
      <c r="R41" s="27" t="str">
        <f t="shared" ca="1" si="7"/>
        <v/>
      </c>
      <c r="S41" s="21"/>
    </row>
    <row r="42" spans="1:19" ht="19.95" customHeight="1" x14ac:dyDescent="0.4">
      <c r="A42" s="21"/>
      <c r="B42" s="21"/>
      <c r="C42" s="22"/>
      <c r="D42" s="23"/>
      <c r="E42" s="24"/>
      <c r="F42" s="25"/>
      <c r="G42" s="26"/>
      <c r="H42" s="27" t="str">
        <f t="shared" si="0"/>
        <v/>
      </c>
      <c r="I42" s="24"/>
      <c r="J42" s="30" t="str">
        <f t="shared" ca="1" si="1"/>
        <v/>
      </c>
      <c r="K42" s="28" t="str">
        <f t="shared" ca="1" si="2"/>
        <v/>
      </c>
      <c r="L42" s="27" t="str">
        <f t="shared" si="3"/>
        <v/>
      </c>
      <c r="M42" s="27" t="str">
        <f t="shared" si="4"/>
        <v/>
      </c>
      <c r="N42" s="27" t="str">
        <f t="shared" si="5"/>
        <v/>
      </c>
      <c r="O42" s="29"/>
      <c r="P42" s="24"/>
      <c r="Q42" s="30" t="str">
        <f t="shared" ca="1" si="6"/>
        <v/>
      </c>
      <c r="R42" s="27" t="str">
        <f t="shared" ca="1" si="7"/>
        <v/>
      </c>
      <c r="S42" s="21"/>
    </row>
    <row r="43" spans="1:19" ht="19.95" customHeight="1" x14ac:dyDescent="0.4">
      <c r="A43" s="21"/>
      <c r="B43" s="21"/>
      <c r="C43" s="22"/>
      <c r="D43" s="23"/>
      <c r="E43" s="24"/>
      <c r="F43" s="25"/>
      <c r="G43" s="26"/>
      <c r="H43" s="27" t="str">
        <f t="shared" si="0"/>
        <v/>
      </c>
      <c r="I43" s="24"/>
      <c r="J43" s="30" t="str">
        <f t="shared" ca="1" si="1"/>
        <v/>
      </c>
      <c r="K43" s="28" t="str">
        <f t="shared" ca="1" si="2"/>
        <v/>
      </c>
      <c r="L43" s="27" t="str">
        <f t="shared" si="3"/>
        <v/>
      </c>
      <c r="M43" s="27" t="str">
        <f t="shared" si="4"/>
        <v/>
      </c>
      <c r="N43" s="27" t="str">
        <f t="shared" si="5"/>
        <v/>
      </c>
      <c r="O43" s="29"/>
      <c r="P43" s="24"/>
      <c r="Q43" s="30" t="str">
        <f t="shared" ca="1" si="6"/>
        <v/>
      </c>
      <c r="R43" s="27" t="str">
        <f t="shared" ca="1" si="7"/>
        <v/>
      </c>
      <c r="S43" s="21"/>
    </row>
    <row r="44" spans="1:19" ht="19.95" customHeight="1" x14ac:dyDescent="0.4">
      <c r="A44" s="21"/>
      <c r="B44" s="21"/>
      <c r="C44" s="22"/>
      <c r="D44" s="23"/>
      <c r="E44" s="24"/>
      <c r="F44" s="25"/>
      <c r="G44" s="26"/>
      <c r="H44" s="27" t="str">
        <f t="shared" ref="H44:H75" si="8">IF(E44="","",E44+IF(G44="",$K$7,G44))</f>
        <v/>
      </c>
      <c r="I44" s="24"/>
      <c r="J44" s="30" t="str">
        <f t="shared" ref="J44:J75" ca="1" si="9">IF(E44="","",IF(I44&lt;&gt;"","Payée",IF(TODAY()&gt;H44,"En retard","À venir")))</f>
        <v/>
      </c>
      <c r="K44" s="28" t="str">
        <f t="shared" ref="K44:K75" ca="1" si="10">IF(J44="En retard",TODAY()-H44,"")</f>
        <v/>
      </c>
      <c r="L44" s="27" t="str">
        <f t="shared" ref="L44:L61" si="11">IF(H44="","",H44+$L$7)</f>
        <v/>
      </c>
      <c r="M44" s="27" t="str">
        <f t="shared" ref="M44:M61" si="12">IF(H44="","",H44+$M$7)</f>
        <v/>
      </c>
      <c r="N44" s="27" t="str">
        <f t="shared" ref="N44:N61" si="13">IF(H44="","",H44+$N$7)</f>
        <v/>
      </c>
      <c r="O44" s="29"/>
      <c r="P44" s="24"/>
      <c r="Q44" s="30" t="str">
        <f t="shared" ref="Q44:Q61" ca="1" si="14">IF(J44="","",IF(J44="Payée","Rien à faire",IF(IF(O44="1re relance",1,IF(O44="2e relance",2,IF(O44="Dernier rappel",3,0)))&gt;=3,"Appeler le client",IF(IF(J44="En retard",(K44&gt;=$L$7)+(K44&gt;=$M$7)+(K44&gt;=$N$7),0)&gt;IF(O44="1re relance",1,IF(O44="2e relance",2,IF(O44="Dernier rappel",3,0))),CHOOSE(IF(J44="En retard",(K44&gt;=$L$7)+(K44&gt;=$M$7)+(K44&gt;=$N$7),0),"Envoyer la 1re relance","Envoyer la 2e relance","Envoyer le dernier rappel"),"Attendre"))))</f>
        <v/>
      </c>
      <c r="R44" s="27" t="str">
        <f t="shared" ref="R44:R61" ca="1" si="15">IF(J44="","",IF(OR(J44="Payée",IF(O44="1re relance",1,IF(O44="2e relance",2,IF(O44="Dernier rappel",3,0)))&gt;=3),"",CHOOSE(IF(O44="1re relance",1,IF(O44="2e relance",2,IF(O44="Dernier rappel",3,0)))+1,L44,M44,N44)))</f>
        <v/>
      </c>
      <c r="S44" s="21"/>
    </row>
    <row r="45" spans="1:19" ht="19.95" customHeight="1" x14ac:dyDescent="0.4">
      <c r="A45" s="21"/>
      <c r="B45" s="21"/>
      <c r="C45" s="22"/>
      <c r="D45" s="23"/>
      <c r="E45" s="24"/>
      <c r="F45" s="25"/>
      <c r="G45" s="26"/>
      <c r="H45" s="27" t="str">
        <f t="shared" si="8"/>
        <v/>
      </c>
      <c r="I45" s="24"/>
      <c r="J45" s="30" t="str">
        <f t="shared" ca="1" si="9"/>
        <v/>
      </c>
      <c r="K45" s="28" t="str">
        <f t="shared" ca="1" si="10"/>
        <v/>
      </c>
      <c r="L45" s="27" t="str">
        <f t="shared" si="11"/>
        <v/>
      </c>
      <c r="M45" s="27" t="str">
        <f t="shared" si="12"/>
        <v/>
      </c>
      <c r="N45" s="27" t="str">
        <f t="shared" si="13"/>
        <v/>
      </c>
      <c r="O45" s="29"/>
      <c r="P45" s="24"/>
      <c r="Q45" s="30" t="str">
        <f t="shared" ca="1" si="14"/>
        <v/>
      </c>
      <c r="R45" s="27" t="str">
        <f t="shared" ca="1" si="15"/>
        <v/>
      </c>
      <c r="S45" s="21"/>
    </row>
    <row r="46" spans="1:19" ht="19.95" customHeight="1" x14ac:dyDescent="0.4">
      <c r="A46" s="21"/>
      <c r="B46" s="21"/>
      <c r="C46" s="22"/>
      <c r="D46" s="23"/>
      <c r="E46" s="24"/>
      <c r="F46" s="25"/>
      <c r="G46" s="26"/>
      <c r="H46" s="27" t="str">
        <f t="shared" si="8"/>
        <v/>
      </c>
      <c r="I46" s="24"/>
      <c r="J46" s="30" t="str">
        <f t="shared" ca="1" si="9"/>
        <v/>
      </c>
      <c r="K46" s="28" t="str">
        <f t="shared" ca="1" si="10"/>
        <v/>
      </c>
      <c r="L46" s="27" t="str">
        <f t="shared" si="11"/>
        <v/>
      </c>
      <c r="M46" s="27" t="str">
        <f t="shared" si="12"/>
        <v/>
      </c>
      <c r="N46" s="27" t="str">
        <f t="shared" si="13"/>
        <v/>
      </c>
      <c r="O46" s="29"/>
      <c r="P46" s="24"/>
      <c r="Q46" s="30" t="str">
        <f t="shared" ca="1" si="14"/>
        <v/>
      </c>
      <c r="R46" s="27" t="str">
        <f t="shared" ca="1" si="15"/>
        <v/>
      </c>
      <c r="S46" s="21"/>
    </row>
    <row r="47" spans="1:19" ht="19.95" customHeight="1" x14ac:dyDescent="0.4">
      <c r="A47" s="21"/>
      <c r="B47" s="21"/>
      <c r="C47" s="22"/>
      <c r="D47" s="23"/>
      <c r="E47" s="24"/>
      <c r="F47" s="25"/>
      <c r="G47" s="26"/>
      <c r="H47" s="27" t="str">
        <f t="shared" si="8"/>
        <v/>
      </c>
      <c r="I47" s="24"/>
      <c r="J47" s="30" t="str">
        <f t="shared" ca="1" si="9"/>
        <v/>
      </c>
      <c r="K47" s="28" t="str">
        <f t="shared" ca="1" si="10"/>
        <v/>
      </c>
      <c r="L47" s="27" t="str">
        <f t="shared" si="11"/>
        <v/>
      </c>
      <c r="M47" s="27" t="str">
        <f t="shared" si="12"/>
        <v/>
      </c>
      <c r="N47" s="27" t="str">
        <f t="shared" si="13"/>
        <v/>
      </c>
      <c r="O47" s="29"/>
      <c r="P47" s="24"/>
      <c r="Q47" s="30" t="str">
        <f t="shared" ca="1" si="14"/>
        <v/>
      </c>
      <c r="R47" s="27" t="str">
        <f t="shared" ca="1" si="15"/>
        <v/>
      </c>
      <c r="S47" s="21"/>
    </row>
    <row r="48" spans="1:19" ht="19.95" customHeight="1" x14ac:dyDescent="0.4">
      <c r="A48" s="21"/>
      <c r="B48" s="21"/>
      <c r="C48" s="22"/>
      <c r="D48" s="23"/>
      <c r="E48" s="24"/>
      <c r="F48" s="25"/>
      <c r="G48" s="26"/>
      <c r="H48" s="27" t="str">
        <f t="shared" si="8"/>
        <v/>
      </c>
      <c r="I48" s="24"/>
      <c r="J48" s="30" t="str">
        <f t="shared" ca="1" si="9"/>
        <v/>
      </c>
      <c r="K48" s="28" t="str">
        <f t="shared" ca="1" si="10"/>
        <v/>
      </c>
      <c r="L48" s="27" t="str">
        <f t="shared" si="11"/>
        <v/>
      </c>
      <c r="M48" s="27" t="str">
        <f t="shared" si="12"/>
        <v/>
      </c>
      <c r="N48" s="27" t="str">
        <f t="shared" si="13"/>
        <v/>
      </c>
      <c r="O48" s="29"/>
      <c r="P48" s="24"/>
      <c r="Q48" s="30" t="str">
        <f t="shared" ca="1" si="14"/>
        <v/>
      </c>
      <c r="R48" s="27" t="str">
        <f t="shared" ca="1" si="15"/>
        <v/>
      </c>
      <c r="S48" s="21"/>
    </row>
    <row r="49" spans="1:19" ht="19.95" customHeight="1" x14ac:dyDescent="0.4">
      <c r="A49" s="21"/>
      <c r="B49" s="21"/>
      <c r="C49" s="22"/>
      <c r="D49" s="23"/>
      <c r="E49" s="24"/>
      <c r="F49" s="25"/>
      <c r="G49" s="26"/>
      <c r="H49" s="27" t="str">
        <f t="shared" si="8"/>
        <v/>
      </c>
      <c r="I49" s="24"/>
      <c r="J49" s="30" t="str">
        <f t="shared" ca="1" si="9"/>
        <v/>
      </c>
      <c r="K49" s="28" t="str">
        <f t="shared" ca="1" si="10"/>
        <v/>
      </c>
      <c r="L49" s="27" t="str">
        <f t="shared" si="11"/>
        <v/>
      </c>
      <c r="M49" s="27" t="str">
        <f t="shared" si="12"/>
        <v/>
      </c>
      <c r="N49" s="27" t="str">
        <f t="shared" si="13"/>
        <v/>
      </c>
      <c r="O49" s="29"/>
      <c r="P49" s="24"/>
      <c r="Q49" s="30" t="str">
        <f t="shared" ca="1" si="14"/>
        <v/>
      </c>
      <c r="R49" s="27" t="str">
        <f t="shared" ca="1" si="15"/>
        <v/>
      </c>
      <c r="S49" s="21"/>
    </row>
    <row r="50" spans="1:19" ht="19.95" customHeight="1" x14ac:dyDescent="0.4">
      <c r="A50" s="21"/>
      <c r="B50" s="21"/>
      <c r="C50" s="22"/>
      <c r="D50" s="23"/>
      <c r="E50" s="24"/>
      <c r="F50" s="25"/>
      <c r="G50" s="26"/>
      <c r="H50" s="27" t="str">
        <f t="shared" si="8"/>
        <v/>
      </c>
      <c r="I50" s="24"/>
      <c r="J50" s="30" t="str">
        <f t="shared" ca="1" si="9"/>
        <v/>
      </c>
      <c r="K50" s="28" t="str">
        <f t="shared" ca="1" si="10"/>
        <v/>
      </c>
      <c r="L50" s="27" t="str">
        <f t="shared" si="11"/>
        <v/>
      </c>
      <c r="M50" s="27" t="str">
        <f t="shared" si="12"/>
        <v/>
      </c>
      <c r="N50" s="27" t="str">
        <f t="shared" si="13"/>
        <v/>
      </c>
      <c r="O50" s="29"/>
      <c r="P50" s="24"/>
      <c r="Q50" s="30" t="str">
        <f t="shared" ca="1" si="14"/>
        <v/>
      </c>
      <c r="R50" s="27" t="str">
        <f t="shared" ca="1" si="15"/>
        <v/>
      </c>
      <c r="S50" s="21"/>
    </row>
    <row r="51" spans="1:19" ht="19.95" customHeight="1" x14ac:dyDescent="0.4">
      <c r="A51" s="21"/>
      <c r="B51" s="21"/>
      <c r="C51" s="22"/>
      <c r="D51" s="23"/>
      <c r="E51" s="24"/>
      <c r="F51" s="25"/>
      <c r="G51" s="26"/>
      <c r="H51" s="27" t="str">
        <f t="shared" si="8"/>
        <v/>
      </c>
      <c r="I51" s="24"/>
      <c r="J51" s="30" t="str">
        <f t="shared" ca="1" si="9"/>
        <v/>
      </c>
      <c r="K51" s="28" t="str">
        <f t="shared" ca="1" si="10"/>
        <v/>
      </c>
      <c r="L51" s="27" t="str">
        <f t="shared" si="11"/>
        <v/>
      </c>
      <c r="M51" s="27" t="str">
        <f t="shared" si="12"/>
        <v/>
      </c>
      <c r="N51" s="27" t="str">
        <f t="shared" si="13"/>
        <v/>
      </c>
      <c r="O51" s="29"/>
      <c r="P51" s="24"/>
      <c r="Q51" s="30" t="str">
        <f t="shared" ca="1" si="14"/>
        <v/>
      </c>
      <c r="R51" s="27" t="str">
        <f t="shared" ca="1" si="15"/>
        <v/>
      </c>
      <c r="S51" s="21"/>
    </row>
    <row r="52" spans="1:19" ht="19.95" customHeight="1" x14ac:dyDescent="0.4">
      <c r="A52" s="21"/>
      <c r="B52" s="21"/>
      <c r="C52" s="22"/>
      <c r="D52" s="23"/>
      <c r="E52" s="24"/>
      <c r="F52" s="25"/>
      <c r="G52" s="26"/>
      <c r="H52" s="27" t="str">
        <f t="shared" si="8"/>
        <v/>
      </c>
      <c r="I52" s="24"/>
      <c r="J52" s="30" t="str">
        <f t="shared" ca="1" si="9"/>
        <v/>
      </c>
      <c r="K52" s="28" t="str">
        <f t="shared" ca="1" si="10"/>
        <v/>
      </c>
      <c r="L52" s="27" t="str">
        <f t="shared" si="11"/>
        <v/>
      </c>
      <c r="M52" s="27" t="str">
        <f t="shared" si="12"/>
        <v/>
      </c>
      <c r="N52" s="27" t="str">
        <f t="shared" si="13"/>
        <v/>
      </c>
      <c r="O52" s="29"/>
      <c r="P52" s="24"/>
      <c r="Q52" s="30" t="str">
        <f t="shared" ca="1" si="14"/>
        <v/>
      </c>
      <c r="R52" s="27" t="str">
        <f t="shared" ca="1" si="15"/>
        <v/>
      </c>
      <c r="S52" s="21"/>
    </row>
    <row r="53" spans="1:19" ht="19.95" customHeight="1" x14ac:dyDescent="0.4">
      <c r="A53" s="21"/>
      <c r="B53" s="21"/>
      <c r="C53" s="22"/>
      <c r="D53" s="23"/>
      <c r="E53" s="24"/>
      <c r="F53" s="25"/>
      <c r="G53" s="26"/>
      <c r="H53" s="27" t="str">
        <f t="shared" si="8"/>
        <v/>
      </c>
      <c r="I53" s="24"/>
      <c r="J53" s="30" t="str">
        <f t="shared" ca="1" si="9"/>
        <v/>
      </c>
      <c r="K53" s="28" t="str">
        <f t="shared" ca="1" si="10"/>
        <v/>
      </c>
      <c r="L53" s="27" t="str">
        <f t="shared" si="11"/>
        <v/>
      </c>
      <c r="M53" s="27" t="str">
        <f t="shared" si="12"/>
        <v/>
      </c>
      <c r="N53" s="27" t="str">
        <f t="shared" si="13"/>
        <v/>
      </c>
      <c r="O53" s="29"/>
      <c r="P53" s="24"/>
      <c r="Q53" s="30" t="str">
        <f t="shared" ca="1" si="14"/>
        <v/>
      </c>
      <c r="R53" s="27" t="str">
        <f t="shared" ca="1" si="15"/>
        <v/>
      </c>
      <c r="S53" s="21"/>
    </row>
    <row r="54" spans="1:19" ht="19.95" customHeight="1" x14ac:dyDescent="0.4">
      <c r="A54" s="21"/>
      <c r="B54" s="21"/>
      <c r="C54" s="22"/>
      <c r="D54" s="23"/>
      <c r="E54" s="24"/>
      <c r="F54" s="25"/>
      <c r="G54" s="26"/>
      <c r="H54" s="27" t="str">
        <f t="shared" si="8"/>
        <v/>
      </c>
      <c r="I54" s="24"/>
      <c r="J54" s="30" t="str">
        <f t="shared" ca="1" si="9"/>
        <v/>
      </c>
      <c r="K54" s="28" t="str">
        <f t="shared" ca="1" si="10"/>
        <v/>
      </c>
      <c r="L54" s="27" t="str">
        <f t="shared" si="11"/>
        <v/>
      </c>
      <c r="M54" s="27" t="str">
        <f t="shared" si="12"/>
        <v/>
      </c>
      <c r="N54" s="27" t="str">
        <f t="shared" si="13"/>
        <v/>
      </c>
      <c r="O54" s="29"/>
      <c r="P54" s="24"/>
      <c r="Q54" s="30" t="str">
        <f t="shared" ca="1" si="14"/>
        <v/>
      </c>
      <c r="R54" s="27" t="str">
        <f t="shared" ca="1" si="15"/>
        <v/>
      </c>
      <c r="S54" s="21"/>
    </row>
    <row r="55" spans="1:19" ht="19.95" customHeight="1" x14ac:dyDescent="0.4">
      <c r="A55" s="21"/>
      <c r="B55" s="21"/>
      <c r="C55" s="22"/>
      <c r="D55" s="23"/>
      <c r="E55" s="24"/>
      <c r="F55" s="25"/>
      <c r="G55" s="26"/>
      <c r="H55" s="27" t="str">
        <f t="shared" si="8"/>
        <v/>
      </c>
      <c r="I55" s="24"/>
      <c r="J55" s="30" t="str">
        <f t="shared" ca="1" si="9"/>
        <v/>
      </c>
      <c r="K55" s="28" t="str">
        <f t="shared" ca="1" si="10"/>
        <v/>
      </c>
      <c r="L55" s="27" t="str">
        <f t="shared" si="11"/>
        <v/>
      </c>
      <c r="M55" s="27" t="str">
        <f t="shared" si="12"/>
        <v/>
      </c>
      <c r="N55" s="27" t="str">
        <f t="shared" si="13"/>
        <v/>
      </c>
      <c r="O55" s="29"/>
      <c r="P55" s="24"/>
      <c r="Q55" s="30" t="str">
        <f t="shared" ca="1" si="14"/>
        <v/>
      </c>
      <c r="R55" s="27" t="str">
        <f t="shared" ca="1" si="15"/>
        <v/>
      </c>
      <c r="S55" s="21"/>
    </row>
    <row r="56" spans="1:19" ht="19.95" customHeight="1" x14ac:dyDescent="0.4">
      <c r="A56" s="21"/>
      <c r="B56" s="21"/>
      <c r="C56" s="22"/>
      <c r="D56" s="23"/>
      <c r="E56" s="24"/>
      <c r="F56" s="25"/>
      <c r="G56" s="26"/>
      <c r="H56" s="27" t="str">
        <f t="shared" si="8"/>
        <v/>
      </c>
      <c r="I56" s="24"/>
      <c r="J56" s="30" t="str">
        <f t="shared" ca="1" si="9"/>
        <v/>
      </c>
      <c r="K56" s="28" t="str">
        <f t="shared" ca="1" si="10"/>
        <v/>
      </c>
      <c r="L56" s="27" t="str">
        <f t="shared" si="11"/>
        <v/>
      </c>
      <c r="M56" s="27" t="str">
        <f t="shared" si="12"/>
        <v/>
      </c>
      <c r="N56" s="27" t="str">
        <f t="shared" si="13"/>
        <v/>
      </c>
      <c r="O56" s="29"/>
      <c r="P56" s="24"/>
      <c r="Q56" s="30" t="str">
        <f t="shared" ca="1" si="14"/>
        <v/>
      </c>
      <c r="R56" s="27" t="str">
        <f t="shared" ca="1" si="15"/>
        <v/>
      </c>
      <c r="S56" s="21"/>
    </row>
    <row r="57" spans="1:19" ht="19.95" customHeight="1" x14ac:dyDescent="0.4">
      <c r="A57" s="21"/>
      <c r="B57" s="21"/>
      <c r="C57" s="22"/>
      <c r="D57" s="23"/>
      <c r="E57" s="24"/>
      <c r="F57" s="25"/>
      <c r="G57" s="26"/>
      <c r="H57" s="27" t="str">
        <f t="shared" si="8"/>
        <v/>
      </c>
      <c r="I57" s="24"/>
      <c r="J57" s="30" t="str">
        <f t="shared" ca="1" si="9"/>
        <v/>
      </c>
      <c r="K57" s="28" t="str">
        <f t="shared" ca="1" si="10"/>
        <v/>
      </c>
      <c r="L57" s="27" t="str">
        <f t="shared" si="11"/>
        <v/>
      </c>
      <c r="M57" s="27" t="str">
        <f t="shared" si="12"/>
        <v/>
      </c>
      <c r="N57" s="27" t="str">
        <f t="shared" si="13"/>
        <v/>
      </c>
      <c r="O57" s="29"/>
      <c r="P57" s="24"/>
      <c r="Q57" s="30" t="str">
        <f t="shared" ca="1" si="14"/>
        <v/>
      </c>
      <c r="R57" s="27" t="str">
        <f t="shared" ca="1" si="15"/>
        <v/>
      </c>
      <c r="S57" s="21"/>
    </row>
    <row r="58" spans="1:19" ht="19.95" customHeight="1" x14ac:dyDescent="0.4">
      <c r="A58" s="21"/>
      <c r="B58" s="21"/>
      <c r="C58" s="22"/>
      <c r="D58" s="23"/>
      <c r="E58" s="24"/>
      <c r="F58" s="25"/>
      <c r="G58" s="26"/>
      <c r="H58" s="27" t="str">
        <f t="shared" si="8"/>
        <v/>
      </c>
      <c r="I58" s="24"/>
      <c r="J58" s="30" t="str">
        <f t="shared" ca="1" si="9"/>
        <v/>
      </c>
      <c r="K58" s="28" t="str">
        <f t="shared" ca="1" si="10"/>
        <v/>
      </c>
      <c r="L58" s="27" t="str">
        <f t="shared" si="11"/>
        <v/>
      </c>
      <c r="M58" s="27" t="str">
        <f t="shared" si="12"/>
        <v/>
      </c>
      <c r="N58" s="27" t="str">
        <f t="shared" si="13"/>
        <v/>
      </c>
      <c r="O58" s="29"/>
      <c r="P58" s="24"/>
      <c r="Q58" s="30" t="str">
        <f t="shared" ca="1" si="14"/>
        <v/>
      </c>
      <c r="R58" s="27" t="str">
        <f t="shared" ca="1" si="15"/>
        <v/>
      </c>
      <c r="S58" s="21"/>
    </row>
    <row r="59" spans="1:19" ht="19.95" customHeight="1" x14ac:dyDescent="0.4">
      <c r="A59" s="21"/>
      <c r="B59" s="21"/>
      <c r="C59" s="22"/>
      <c r="D59" s="23"/>
      <c r="E59" s="24"/>
      <c r="F59" s="25"/>
      <c r="G59" s="26"/>
      <c r="H59" s="27" t="str">
        <f t="shared" si="8"/>
        <v/>
      </c>
      <c r="I59" s="24"/>
      <c r="J59" s="30" t="str">
        <f t="shared" ca="1" si="9"/>
        <v/>
      </c>
      <c r="K59" s="28" t="str">
        <f t="shared" ca="1" si="10"/>
        <v/>
      </c>
      <c r="L59" s="27" t="str">
        <f t="shared" si="11"/>
        <v/>
      </c>
      <c r="M59" s="27" t="str">
        <f t="shared" si="12"/>
        <v/>
      </c>
      <c r="N59" s="27" t="str">
        <f t="shared" si="13"/>
        <v/>
      </c>
      <c r="O59" s="29"/>
      <c r="P59" s="24"/>
      <c r="Q59" s="30" t="str">
        <f t="shared" ca="1" si="14"/>
        <v/>
      </c>
      <c r="R59" s="27" t="str">
        <f t="shared" ca="1" si="15"/>
        <v/>
      </c>
      <c r="S59" s="21"/>
    </row>
    <row r="60" spans="1:19" ht="19.95" customHeight="1" x14ac:dyDescent="0.4">
      <c r="A60" s="21"/>
      <c r="B60" s="21"/>
      <c r="C60" s="22"/>
      <c r="D60" s="23"/>
      <c r="E60" s="24"/>
      <c r="F60" s="25"/>
      <c r="G60" s="26"/>
      <c r="H60" s="27" t="str">
        <f t="shared" si="8"/>
        <v/>
      </c>
      <c r="I60" s="24"/>
      <c r="J60" s="30" t="str">
        <f t="shared" ca="1" si="9"/>
        <v/>
      </c>
      <c r="K60" s="28" t="str">
        <f t="shared" ca="1" si="10"/>
        <v/>
      </c>
      <c r="L60" s="27" t="str">
        <f t="shared" si="11"/>
        <v/>
      </c>
      <c r="M60" s="27" t="str">
        <f t="shared" si="12"/>
        <v/>
      </c>
      <c r="N60" s="27" t="str">
        <f t="shared" si="13"/>
        <v/>
      </c>
      <c r="O60" s="29"/>
      <c r="P60" s="24"/>
      <c r="Q60" s="30" t="str">
        <f t="shared" ca="1" si="14"/>
        <v/>
      </c>
      <c r="R60" s="27" t="str">
        <f t="shared" ca="1" si="15"/>
        <v/>
      </c>
      <c r="S60" s="21"/>
    </row>
    <row r="61" spans="1:19" ht="19.95" customHeight="1" x14ac:dyDescent="0.4">
      <c r="A61" s="21"/>
      <c r="B61" s="21"/>
      <c r="C61" s="22"/>
      <c r="D61" s="23"/>
      <c r="E61" s="24"/>
      <c r="F61" s="25"/>
      <c r="G61" s="26"/>
      <c r="H61" s="27" t="str">
        <f t="shared" si="8"/>
        <v/>
      </c>
      <c r="I61" s="24"/>
      <c r="J61" s="30" t="str">
        <f t="shared" ca="1" si="9"/>
        <v/>
      </c>
      <c r="K61" s="28" t="str">
        <f t="shared" ca="1" si="10"/>
        <v/>
      </c>
      <c r="L61" s="27" t="str">
        <f t="shared" si="11"/>
        <v/>
      </c>
      <c r="M61" s="27" t="str">
        <f t="shared" si="12"/>
        <v/>
      </c>
      <c r="N61" s="27" t="str">
        <f t="shared" si="13"/>
        <v/>
      </c>
      <c r="O61" s="29"/>
      <c r="P61" s="24"/>
      <c r="Q61" s="30" t="str">
        <f t="shared" ca="1" si="14"/>
        <v/>
      </c>
      <c r="R61" s="27" t="str">
        <f t="shared" ca="1" si="15"/>
        <v/>
      </c>
      <c r="S61" s="21"/>
    </row>
  </sheetData>
  <mergeCells count="9">
    <mergeCell ref="P6:Q6"/>
    <mergeCell ref="P7:Q7"/>
    <mergeCell ref="L8:N8"/>
    <mergeCell ref="C6:D6"/>
    <mergeCell ref="C7:D7"/>
    <mergeCell ref="E6:F6"/>
    <mergeCell ref="E7:F7"/>
    <mergeCell ref="G6:I6"/>
    <mergeCell ref="G7:I7"/>
  </mergeCells>
  <conditionalFormatting sqref="J12:J61">
    <cfRule type="cellIs" dxfId="7" priority="1" stopIfTrue="1" operator="equal">
      <formula>"En retard"</formula>
    </cfRule>
    <cfRule type="cellIs" dxfId="6" priority="2" stopIfTrue="1" operator="equal">
      <formula>"À venir"</formula>
    </cfRule>
    <cfRule type="cellIs" dxfId="5" priority="3" stopIfTrue="1" operator="equal">
      <formula>"Payée"</formula>
    </cfRule>
  </conditionalFormatting>
  <conditionalFormatting sqref="Q12:Q61">
    <cfRule type="beginsWith" dxfId="4" priority="4" stopIfTrue="1" operator="beginsWith" text="Envoyer">
      <formula>LEFT(Q12,LEN("Envoyer"))="Envoyer"</formula>
    </cfRule>
    <cfRule type="beginsWith" dxfId="3" priority="5" stopIfTrue="1" operator="beginsWith" text="Appeler">
      <formula>LEFT(Q12,LEN("Appeler"))="Appeler"</formula>
    </cfRule>
    <cfRule type="cellIs" dxfId="2" priority="6" stopIfTrue="1" operator="equal">
      <formula>"Rien à faire"</formula>
    </cfRule>
  </conditionalFormatting>
  <conditionalFormatting sqref="R12:R61">
    <cfRule type="cellIs" dxfId="1" priority="7" stopIfTrue="1" operator="lessThanOrEqual">
      <formula>$P$7</formula>
    </cfRule>
  </conditionalFormatting>
  <conditionalFormatting sqref="K12:K61">
    <cfRule type="cellIs" dxfId="0" priority="8" stopIfTrue="1" operator="greaterThan">
      <formula>0</formula>
    </cfRule>
  </conditionalFormatting>
  <dataValidations count="10">
    <dataValidation type="whole" allowBlank="1" showInputMessage="1" showErrorMessage="1" error="Indiquez un nombre de jours entre 0 et 365." sqref="L7" xr:uid="{40E85D02-E137-45FD-8CE0-450D2E191DFF}">
      <formula1>0</formula1>
      <formula2>365</formula2>
    </dataValidation>
    <dataValidation type="whole" allowBlank="1" showInputMessage="1" showErrorMessage="1" error="Indiquez un nombre de jours entre 0 et 365." sqref="M7" xr:uid="{F4786F74-CED8-48D6-8ED0-FECACCD8C81B}">
      <formula1>0</formula1>
      <formula2>365</formula2>
    </dataValidation>
    <dataValidation type="whole" allowBlank="1" showInputMessage="1" showErrorMessage="1" error="Indiquez un nombre de jours entre 0 et 365." sqref="N7" xr:uid="{CA0AD029-0EA8-4F26-9227-54CD98A4AF4C}">
      <formula1>0</formula1>
      <formula2>365</formula2>
    </dataValidation>
    <dataValidation type="whole" allowBlank="1" showInputMessage="1" showErrorMessage="1" error="Indiquez un nombre de jours entre 0 et 365." sqref="K7" xr:uid="{A867C5EB-BD15-484D-82A1-2D677BB0F0CB}">
      <formula1>0</formula1>
      <formula2>365</formula2>
    </dataValidation>
    <dataValidation type="list" allowBlank="1" showInputMessage="1" showErrorMessage="1" error="Choisissez dans la liste : 1re relance, 2e relance ou Dernier rappel." sqref="O12:O61" xr:uid="{16ED0363-E7F1-496A-9E75-3635345F6258}">
      <mc:AlternateContent xmlns:x12ac="http://schemas.microsoft.com/office/spreadsheetml/2011/1/ac" xmlns:mc="http://schemas.openxmlformats.org/markup-compatibility/2006">
        <mc:Choice Requires="x12ac">
          <x12ac:list>"1re relance,2e relance,Dernier rappel"</x12ac:list>
        </mc:Choice>
        <mc:Fallback>
          <formula1>"1re relance,2e relance,Dernier rappel"</formula1>
        </mc:Fallback>
      </mc:AlternateContent>
    </dataValidation>
    <dataValidation type="date" operator="greaterThan" allowBlank="1" showInputMessage="1" showErrorMessage="1" error="Saisissez une date, par exemple 15.10.2026." sqref="E12:E61" xr:uid="{DAE48D3E-BA0C-422E-A457-937C8E258573}">
      <formula1>36526</formula1>
    </dataValidation>
    <dataValidation type="date" operator="greaterThan" allowBlank="1" showInputMessage="1" showErrorMessage="1" error="Saisissez une date, par exemple 15.10.2026." sqref="I12:I61" xr:uid="{0E7390F0-A637-40C6-97D0-FC86FADF03DF}">
      <formula1>36526</formula1>
    </dataValidation>
    <dataValidation type="date" operator="greaterThan" allowBlank="1" showInputMessage="1" showErrorMessage="1" error="Saisissez une date, par exemple 15.10.2026." sqref="P12:P61" xr:uid="{5AB6A88A-06E3-4427-813A-6683D1B4F283}">
      <formula1>36526</formula1>
    </dataValidation>
    <dataValidation type="decimal" operator="greaterThanOrEqual" allowBlank="1" showInputMessage="1" showErrorMessage="1" error="Saisissez un montant en chiffres, sans CHF." sqref="F12:F61" xr:uid="{1E4DE25C-45F3-49BA-93E1-6E91B4FECC12}">
      <formula1>0</formula1>
    </dataValidation>
    <dataValidation type="whole" allowBlank="1" showInputMessage="1" showErrorMessage="1" error="Indiquez un nombre de jours entre 0 et 365, ou laissez vide." sqref="G12:G61" xr:uid="{652EB1EB-AFCE-4CCB-BA60-F3E8EB04B34A}">
      <formula1>0</formula1>
      <formula2>365</formula2>
    </dataValidation>
  </dataValidations>
  <pageMargins left="0.7" right="0.7" top="0.75" bottom="0.75" header="0.3" footer="0.3"/>
  <pageSetup paperSize="9" scale="35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073DA-4D7F-4FB6-9551-C2E60F73E750}">
  <sheetPr>
    <pageSetUpPr fitToPage="1"/>
  </sheetPr>
  <dimension ref="A1:C58"/>
  <sheetViews>
    <sheetView showGridLines="0" zoomScaleNormal="100" workbookViewId="0"/>
  </sheetViews>
  <sheetFormatPr baseColWidth="10" defaultRowHeight="16.2" x14ac:dyDescent="0.4"/>
  <cols>
    <col min="1" max="1" width="3.6328125" customWidth="1"/>
    <col min="2" max="2" width="16.6328125" customWidth="1"/>
    <col min="3" max="3" width="100.6328125" customWidth="1"/>
  </cols>
  <sheetData>
    <row r="1" spans="1:3" ht="13.95" customHeight="1" x14ac:dyDescent="0.4">
      <c r="A1" s="1"/>
      <c r="B1" s="1"/>
      <c r="C1" s="1"/>
    </row>
    <row r="2" spans="1:3" ht="34.049999999999997" customHeight="1" x14ac:dyDescent="0.95">
      <c r="A2" s="1"/>
      <c r="B2" s="1"/>
      <c r="C2" s="41" t="s">
        <v>51</v>
      </c>
    </row>
    <row r="3" spans="1:3" ht="24" customHeight="1" x14ac:dyDescent="0.4">
      <c r="A3" s="1"/>
      <c r="B3" s="1"/>
      <c r="C3" s="42" t="s">
        <v>52</v>
      </c>
    </row>
    <row r="5" spans="1:3" ht="18" x14ac:dyDescent="0.4">
      <c r="B5" s="43" t="s">
        <v>53</v>
      </c>
      <c r="C5" s="45"/>
    </row>
    <row r="6" spans="1:3" x14ac:dyDescent="0.4">
      <c r="B6" s="44" t="s">
        <v>54</v>
      </c>
      <c r="C6" s="46" t="str">
        <f>"À envoyer "&amp;Suivi!$L$7&amp;" jours après l'échéance (colonne « 1re relance » du suivi). Pour la [date limite], comptez une dizaine de jours."</f>
        <v>À envoyer 3 jours après l'échéance (colonne « 1re relance » du suivi). Pour la [date limite], comptez une dizaine de jours.</v>
      </c>
    </row>
    <row r="7" spans="1:3" x14ac:dyDescent="0.4">
      <c r="B7" s="44" t="s">
        <v>55</v>
      </c>
      <c r="C7" s="47" t="s">
        <v>56</v>
      </c>
    </row>
    <row r="8" spans="1:3" x14ac:dyDescent="0.4">
      <c r="B8" s="44" t="s">
        <v>57</v>
      </c>
      <c r="C8" s="48" t="s">
        <v>58</v>
      </c>
    </row>
    <row r="9" spans="1:3" x14ac:dyDescent="0.4">
      <c r="B9" s="44"/>
      <c r="C9" s="48"/>
    </row>
    <row r="10" spans="1:3" ht="32.4" x14ac:dyDescent="0.4">
      <c r="B10" s="44"/>
      <c r="C10" s="48" t="s">
        <v>59</v>
      </c>
    </row>
    <row r="11" spans="1:3" x14ac:dyDescent="0.4">
      <c r="B11" s="44"/>
      <c r="C11" s="48"/>
    </row>
    <row r="12" spans="1:3" x14ac:dyDescent="0.4">
      <c r="B12" s="44"/>
      <c r="C12" s="48" t="s">
        <v>60</v>
      </c>
    </row>
    <row r="13" spans="1:3" x14ac:dyDescent="0.4">
      <c r="B13" s="44"/>
      <c r="C13" s="48"/>
    </row>
    <row r="14" spans="1:3" x14ac:dyDescent="0.4">
      <c r="B14" s="44"/>
      <c r="C14" s="48" t="s">
        <v>61</v>
      </c>
    </row>
    <row r="15" spans="1:3" x14ac:dyDescent="0.4">
      <c r="B15" s="44"/>
      <c r="C15" s="48"/>
    </row>
    <row r="16" spans="1:3" x14ac:dyDescent="0.4">
      <c r="B16" s="44"/>
      <c r="C16" s="48" t="s">
        <v>62</v>
      </c>
    </row>
    <row r="17" spans="2:3" x14ac:dyDescent="0.4">
      <c r="B17" s="44"/>
      <c r="C17" s="48" t="s">
        <v>63</v>
      </c>
    </row>
    <row r="18" spans="2:3" x14ac:dyDescent="0.4">
      <c r="B18" s="44"/>
      <c r="C18" s="48" t="s">
        <v>64</v>
      </c>
    </row>
    <row r="19" spans="2:3" ht="19.2" x14ac:dyDescent="0.4">
      <c r="B19" s="44" t="s">
        <v>65</v>
      </c>
      <c r="C19" s="49" t="s">
        <v>66</v>
      </c>
    </row>
    <row r="20" spans="2:3" x14ac:dyDescent="0.4">
      <c r="B20" s="44"/>
      <c r="C20" s="46"/>
    </row>
    <row r="21" spans="2:3" x14ac:dyDescent="0.4">
      <c r="B21" s="44"/>
      <c r="C21" s="46"/>
    </row>
    <row r="22" spans="2:3" ht="18" x14ac:dyDescent="0.4">
      <c r="B22" s="43" t="s">
        <v>67</v>
      </c>
      <c r="C22" s="45"/>
    </row>
    <row r="23" spans="2:3" x14ac:dyDescent="0.4">
      <c r="B23" s="44" t="s">
        <v>54</v>
      </c>
      <c r="C23" s="46" t="str">
        <f>"À envoyer "&amp;Suivi!$M$7&amp;" jours après l'échéance (colonne « 2e relance » du suivi). Pour la [date limite], comptez une dizaine de jours."</f>
        <v>À envoyer 15 jours après l'échéance (colonne « 2e relance » du suivi). Pour la [date limite], comptez une dizaine de jours.</v>
      </c>
    </row>
    <row r="24" spans="2:3" x14ac:dyDescent="0.4">
      <c r="B24" s="44" t="s">
        <v>55</v>
      </c>
      <c r="C24" s="47" t="s">
        <v>68</v>
      </c>
    </row>
    <row r="25" spans="2:3" x14ac:dyDescent="0.4">
      <c r="B25" s="44" t="s">
        <v>57</v>
      </c>
      <c r="C25" s="48" t="s">
        <v>58</v>
      </c>
    </row>
    <row r="26" spans="2:3" x14ac:dyDescent="0.4">
      <c r="B26" s="44"/>
      <c r="C26" s="48"/>
    </row>
    <row r="27" spans="2:3" ht="32.4" x14ac:dyDescent="0.4">
      <c r="B27" s="44"/>
      <c r="C27" s="48" t="s">
        <v>69</v>
      </c>
    </row>
    <row r="28" spans="2:3" x14ac:dyDescent="0.4">
      <c r="B28" s="44"/>
      <c r="C28" s="48"/>
    </row>
    <row r="29" spans="2:3" x14ac:dyDescent="0.4">
      <c r="B29" s="44"/>
      <c r="C29" s="48" t="s">
        <v>70</v>
      </c>
    </row>
    <row r="30" spans="2:3" x14ac:dyDescent="0.4">
      <c r="B30" s="44"/>
      <c r="C30" s="48"/>
    </row>
    <row r="31" spans="2:3" ht="32.4" x14ac:dyDescent="0.4">
      <c r="B31" s="44"/>
      <c r="C31" s="48" t="s">
        <v>71</v>
      </c>
    </row>
    <row r="32" spans="2:3" x14ac:dyDescent="0.4">
      <c r="B32" s="44"/>
      <c r="C32" s="48"/>
    </row>
    <row r="33" spans="2:3" x14ac:dyDescent="0.4">
      <c r="B33" s="44"/>
      <c r="C33" s="48" t="s">
        <v>72</v>
      </c>
    </row>
    <row r="34" spans="2:3" x14ac:dyDescent="0.4">
      <c r="B34" s="44"/>
      <c r="C34" s="48"/>
    </row>
    <row r="35" spans="2:3" x14ac:dyDescent="0.4">
      <c r="B35" s="44"/>
      <c r="C35" s="48" t="s">
        <v>73</v>
      </c>
    </row>
    <row r="36" spans="2:3" x14ac:dyDescent="0.4">
      <c r="B36" s="44"/>
      <c r="C36" s="48" t="s">
        <v>63</v>
      </c>
    </row>
    <row r="37" spans="2:3" x14ac:dyDescent="0.4">
      <c r="B37" s="44"/>
      <c r="C37" s="48" t="s">
        <v>64</v>
      </c>
    </row>
    <row r="38" spans="2:3" ht="19.2" x14ac:dyDescent="0.4">
      <c r="B38" s="44" t="s">
        <v>65</v>
      </c>
      <c r="C38" s="49" t="s">
        <v>74</v>
      </c>
    </row>
    <row r="39" spans="2:3" x14ac:dyDescent="0.4">
      <c r="B39" s="44"/>
      <c r="C39" s="46"/>
    </row>
    <row r="40" spans="2:3" x14ac:dyDescent="0.4">
      <c r="B40" s="44"/>
      <c r="C40" s="46"/>
    </row>
    <row r="41" spans="2:3" ht="18" x14ac:dyDescent="0.4">
      <c r="B41" s="43" t="s">
        <v>75</v>
      </c>
      <c r="C41" s="45"/>
    </row>
    <row r="42" spans="2:3" x14ac:dyDescent="0.4">
      <c r="B42" s="44" t="s">
        <v>54</v>
      </c>
      <c r="C42" s="46" t="str">
        <f>"À envoyer "&amp;Suivi!$N$7&amp;" jours après l'échéance (colonne « Dernier rappel » du suivi). Pour la [date limite], comptez une dizaine de jours."</f>
        <v>À envoyer 30 jours après l'échéance (colonne « Dernier rappel » du suivi). Pour la [date limite], comptez une dizaine de jours.</v>
      </c>
    </row>
    <row r="43" spans="2:3" x14ac:dyDescent="0.4">
      <c r="B43" s="44" t="s">
        <v>55</v>
      </c>
      <c r="C43" s="47" t="s">
        <v>76</v>
      </c>
    </row>
    <row r="44" spans="2:3" x14ac:dyDescent="0.4">
      <c r="B44" s="44" t="s">
        <v>57</v>
      </c>
      <c r="C44" s="48" t="s">
        <v>58</v>
      </c>
    </row>
    <row r="45" spans="2:3" x14ac:dyDescent="0.4">
      <c r="B45" s="44"/>
      <c r="C45" s="48"/>
    </row>
    <row r="46" spans="2:3" ht="32.4" x14ac:dyDescent="0.4">
      <c r="B46" s="44"/>
      <c r="C46" s="48" t="s">
        <v>77</v>
      </c>
    </row>
    <row r="47" spans="2:3" x14ac:dyDescent="0.4">
      <c r="B47" s="44"/>
      <c r="C47" s="48"/>
    </row>
    <row r="48" spans="2:3" x14ac:dyDescent="0.4">
      <c r="B48" s="44"/>
      <c r="C48" s="48" t="s">
        <v>78</v>
      </c>
    </row>
    <row r="49" spans="2:3" x14ac:dyDescent="0.4">
      <c r="B49" s="44"/>
      <c r="C49" s="48"/>
    </row>
    <row r="50" spans="2:3" ht="32.4" x14ac:dyDescent="0.4">
      <c r="B50" s="44"/>
      <c r="C50" s="48" t="s">
        <v>79</v>
      </c>
    </row>
    <row r="51" spans="2:3" x14ac:dyDescent="0.4">
      <c r="B51" s="44"/>
      <c r="C51" s="48"/>
    </row>
    <row r="52" spans="2:3" x14ac:dyDescent="0.4">
      <c r="B52" s="44"/>
      <c r="C52" s="48" t="s">
        <v>73</v>
      </c>
    </row>
    <row r="53" spans="2:3" x14ac:dyDescent="0.4">
      <c r="B53" s="44"/>
      <c r="C53" s="48" t="s">
        <v>63</v>
      </c>
    </row>
    <row r="54" spans="2:3" x14ac:dyDescent="0.4">
      <c r="B54" s="44"/>
      <c r="C54" s="48" t="s">
        <v>64</v>
      </c>
    </row>
    <row r="55" spans="2:3" ht="19.2" x14ac:dyDescent="0.4">
      <c r="B55" s="44" t="s">
        <v>65</v>
      </c>
      <c r="C55" s="49" t="s">
        <v>80</v>
      </c>
    </row>
    <row r="56" spans="2:3" x14ac:dyDescent="0.4">
      <c r="B56" s="44"/>
      <c r="C56" s="46"/>
    </row>
    <row r="57" spans="2:3" x14ac:dyDescent="0.4">
      <c r="B57" s="44"/>
      <c r="C57" s="46"/>
    </row>
    <row r="58" spans="2:3" x14ac:dyDescent="0.4">
      <c r="B58" s="44"/>
      <c r="C58" s="46"/>
    </row>
  </sheetData>
  <mergeCells count="3">
    <mergeCell ref="B5:C5"/>
    <mergeCell ref="B22:C22"/>
    <mergeCell ref="B41:C41"/>
  </mergeCells>
  <pageMargins left="0.7" right="0.7" top="0.75" bottom="0.75" header="0.3" footer="0.3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3CC5D-95CF-46FB-9FC6-62760CA23476}">
  <dimension ref="A1:C27"/>
  <sheetViews>
    <sheetView showGridLines="0" zoomScaleNormal="100" workbookViewId="0"/>
  </sheetViews>
  <sheetFormatPr baseColWidth="10" defaultRowHeight="16.2" x14ac:dyDescent="0.4"/>
  <cols>
    <col min="1" max="1" width="3.6328125" customWidth="1"/>
    <col min="2" max="2" width="6.6328125" customWidth="1"/>
    <col min="3" max="3" width="100.6328125" customWidth="1"/>
  </cols>
  <sheetData>
    <row r="1" spans="1:3" ht="13.95" customHeight="1" x14ac:dyDescent="0.4">
      <c r="A1" s="1"/>
      <c r="B1" s="1"/>
      <c r="C1" s="1"/>
    </row>
    <row r="2" spans="1:3" ht="34.049999999999997" customHeight="1" x14ac:dyDescent="0.95">
      <c r="A2" s="1"/>
      <c r="B2" s="1"/>
      <c r="C2" s="2" t="s">
        <v>81</v>
      </c>
    </row>
    <row r="3" spans="1:3" ht="24" customHeight="1" x14ac:dyDescent="0.4">
      <c r="A3" s="1"/>
      <c r="B3" s="1"/>
      <c r="C3" s="3" t="s">
        <v>82</v>
      </c>
    </row>
    <row r="5" spans="1:3" ht="32.4" x14ac:dyDescent="0.4">
      <c r="B5" s="50">
        <v>1</v>
      </c>
      <c r="C5" s="51" t="s">
        <v>83</v>
      </c>
    </row>
    <row r="6" spans="1:3" ht="32.4" x14ac:dyDescent="0.4">
      <c r="B6" s="50">
        <v>2</v>
      </c>
      <c r="C6" s="51" t="s">
        <v>84</v>
      </c>
    </row>
    <row r="7" spans="1:3" ht="27" x14ac:dyDescent="0.4">
      <c r="B7" s="50">
        <v>3</v>
      </c>
      <c r="C7" s="51" t="s">
        <v>85</v>
      </c>
    </row>
    <row r="8" spans="1:3" ht="32.4" x14ac:dyDescent="0.4">
      <c r="B8" s="50">
        <v>4</v>
      </c>
      <c r="C8" s="51" t="s">
        <v>86</v>
      </c>
    </row>
    <row r="9" spans="1:3" ht="27" x14ac:dyDescent="0.4">
      <c r="B9" s="50">
        <v>5</v>
      </c>
      <c r="C9" s="51" t="s">
        <v>87</v>
      </c>
    </row>
    <row r="10" spans="1:3" ht="27" x14ac:dyDescent="0.4">
      <c r="B10" s="50">
        <v>6</v>
      </c>
      <c r="C10" s="51" t="s">
        <v>88</v>
      </c>
    </row>
    <row r="11" spans="1:3" ht="22.05" customHeight="1" x14ac:dyDescent="0.4">
      <c r="B11" s="46"/>
      <c r="C11" s="46"/>
    </row>
    <row r="12" spans="1:3" ht="22.05" customHeight="1" x14ac:dyDescent="0.4">
      <c r="B12" s="46"/>
      <c r="C12" s="52" t="s">
        <v>89</v>
      </c>
    </row>
    <row r="13" spans="1:3" ht="22.05" customHeight="1" x14ac:dyDescent="0.4">
      <c r="B13" s="46"/>
      <c r="C13" s="53" t="s">
        <v>90</v>
      </c>
    </row>
    <row r="14" spans="1:3" ht="22.05" customHeight="1" x14ac:dyDescent="0.4">
      <c r="B14" s="46"/>
      <c r="C14" s="54" t="s">
        <v>91</v>
      </c>
    </row>
    <row r="15" spans="1:3" ht="22.05" customHeight="1" x14ac:dyDescent="0.4">
      <c r="B15" s="46"/>
      <c r="C15" s="55" t="s">
        <v>92</v>
      </c>
    </row>
    <row r="16" spans="1:3" ht="22.05" customHeight="1" x14ac:dyDescent="0.4">
      <c r="B16" s="46"/>
      <c r="C16" s="46"/>
    </row>
    <row r="17" spans="2:3" ht="22.05" customHeight="1" x14ac:dyDescent="0.4">
      <c r="B17" s="46"/>
      <c r="C17" s="52" t="s">
        <v>93</v>
      </c>
    </row>
    <row r="18" spans="2:3" ht="22.05" customHeight="1" x14ac:dyDescent="0.4">
      <c r="B18" s="46"/>
      <c r="C18" s="51" t="s">
        <v>94</v>
      </c>
    </row>
    <row r="19" spans="2:3" ht="32.4" x14ac:dyDescent="0.4">
      <c r="B19" s="46"/>
      <c r="C19" s="51" t="s">
        <v>95</v>
      </c>
    </row>
    <row r="20" spans="2:3" ht="22.05" customHeight="1" x14ac:dyDescent="0.4">
      <c r="B20" s="46"/>
      <c r="C20" s="51" t="s">
        <v>96</v>
      </c>
    </row>
    <row r="21" spans="2:3" ht="22.05" customHeight="1" x14ac:dyDescent="0.4">
      <c r="B21" s="46"/>
      <c r="C21" s="51" t="s">
        <v>97</v>
      </c>
    </row>
    <row r="22" spans="2:3" ht="22.05" customHeight="1" x14ac:dyDescent="0.4">
      <c r="B22" s="46"/>
      <c r="C22" s="46"/>
    </row>
    <row r="23" spans="2:3" ht="22.05" customHeight="1" x14ac:dyDescent="0.4">
      <c r="B23" s="46"/>
      <c r="C23" s="46"/>
    </row>
    <row r="24" spans="2:3" ht="22.2" x14ac:dyDescent="0.4">
      <c r="B24" s="56"/>
      <c r="C24" s="57" t="s">
        <v>98</v>
      </c>
    </row>
    <row r="25" spans="2:3" ht="22.05" customHeight="1" x14ac:dyDescent="0.4">
      <c r="B25" s="56"/>
      <c r="C25" s="56" t="s">
        <v>99</v>
      </c>
    </row>
    <row r="26" spans="2:3" ht="22.05" customHeight="1" x14ac:dyDescent="0.4">
      <c r="B26" s="56"/>
      <c r="C26" s="58" t="s">
        <v>100</v>
      </c>
    </row>
    <row r="27" spans="2:3" ht="22.05" customHeight="1" x14ac:dyDescent="0.4">
      <c r="B27" s="56"/>
      <c r="C27" s="59" t="s">
        <v>101</v>
      </c>
    </row>
  </sheetData>
  <hyperlinks>
    <hyperlink ref="C26" r:id="rId1" xr:uid="{272AB361-317F-4064-A055-5CD9F2F7D721}"/>
    <hyperlink ref="C27" r:id="rId2" xr:uid="{5769BEE9-9C8A-4319-8AED-EDE2FAD70A1E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Suivi</vt:lpstr>
      <vt:lpstr>Modèles de mails</vt:lpstr>
      <vt:lpstr>Mode d'emploi</vt:lpstr>
      <vt:lpstr>Suivi!Impression_des_titres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Morales Martínez</dc:creator>
  <cp:lastModifiedBy>Paloma Morales Martínez</cp:lastModifiedBy>
  <dcterms:created xsi:type="dcterms:W3CDTF">2026-10-25T11:29:14Z</dcterms:created>
  <dcterms:modified xsi:type="dcterms:W3CDTF">2026-10-25T11:30:19Z</dcterms:modified>
</cp:coreProperties>
</file>